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320" windowHeight="12405" activeTab="0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ФИНАНСОВЫЙ ПЛАН" sheetId="10" r:id="rId10"/>
  </sheets>
  <definedNames>
    <definedName name="_xlnm.Print_Area" localSheetId="3">'13'!$A$1:$CA$33</definedName>
  </definedNames>
  <calcPr fullCalcOnLoad="1"/>
</workbook>
</file>

<file path=xl/sharedStrings.xml><?xml version="1.0" encoding="utf-8"?>
<sst xmlns="http://schemas.openxmlformats.org/spreadsheetml/2006/main" count="5084" uniqueCount="1035">
  <si>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</si>
  <si>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</si>
  <si>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</si>
  <si>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</si>
  <si>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</si>
  <si>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</si>
  <si>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</si>
  <si>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</si>
  <si>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</si>
  <si>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</si>
  <si>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</si>
  <si>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</si>
  <si>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</si>
  <si>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</si>
  <si>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</si>
  <si>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</si>
  <si>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</si>
  <si>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</si>
  <si>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</si>
  <si>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</si>
  <si>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</si>
  <si>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</si>
  <si>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</si>
  <si>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</si>
  <si>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</si>
  <si>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</si>
  <si>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</si>
  <si>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</si>
  <si>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</si>
  <si>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</si>
  <si>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</si>
  <si>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</si>
  <si>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</si>
  <si>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</si>
  <si>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</si>
  <si>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</si>
  <si>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</si>
  <si>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</si>
  <si>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</si>
  <si>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</si>
  <si>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</si>
  <si>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</si>
  <si>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</si>
  <si>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</si>
  <si>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</si>
  <si>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</si>
  <si>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</si>
  <si>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</si>
  <si>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</si>
  <si>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</si>
  <si>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</si>
  <si>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</si>
  <si>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</si>
  <si>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</si>
  <si>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</si>
  <si>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</si>
  <si>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>2. Источники финансирования инвестиционной программы субъекта электроэнергетики, без НДС</t>
  </si>
  <si>
    <t>Источники финансирования инвестиционной программы всего (строка I+строка II) всего, в том числе::</t>
  </si>
  <si>
    <t>млн. рублей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</si>
  <si>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</si>
  <si>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</si>
  <si>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</si>
  <si>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</si>
  <si>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</si>
  <si>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</si>
  <si>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</si>
  <si>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</si>
  <si>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</si>
  <si>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</si>
  <si>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</si>
  <si>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</si>
  <si>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</si>
  <si>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</si>
  <si>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</si>
  <si>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</si>
  <si>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</si>
  <si>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</si>
  <si>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</si>
  <si>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</si>
  <si>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</si>
  <si>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</si>
  <si>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</si>
  <si>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</si>
  <si>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</si>
  <si>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</si>
  <si>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</si>
  <si>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</si>
  <si>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</si>
  <si>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</si>
  <si>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</si>
  <si>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</si>
  <si>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</si>
  <si>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</si>
  <si>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</si>
  <si>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</si>
  <si>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</si>
  <si>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</si>
  <si>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</si>
  <si>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</si>
  <si>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</si>
  <si>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</si>
  <si>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</si>
  <si>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</si>
  <si>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</si>
  <si>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</si>
  <si>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</t>
  </si>
  <si>
    <t>1.2.3.1.3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</si>
  <si>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</si>
  <si>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</si>
  <si>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</si>
  <si>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</si>
  <si>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</si>
  <si>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</si>
  <si>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</si>
  <si>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</si>
  <si>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</si>
  <si>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</si>
  <si>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</si>
  <si>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</si>
  <si>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</si>
  <si>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</si>
  <si>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</si>
  <si>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</si>
  <si>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</si>
  <si>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</si>
  <si>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</si>
  <si>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</si>
  <si>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</si>
  <si>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</si>
  <si>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</si>
  <si>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</si>
  <si>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</si>
  <si>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</si>
  <si>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</si>
  <si>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</si>
  <si>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</si>
  <si>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</si>
  <si>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</si>
  <si>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</si>
  <si>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</si>
  <si>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*_В строках, содержащих слова "всего, в том числе" указывается сумма нижерасположенных строк соответствующего раздела (подраздела).</t>
  </si>
  <si>
    <t>**_Строка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</si>
  <si>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***_Указывается на основании заключенных договоров на оказание услуг по передаче электрической энергии.</t>
  </si>
  <si>
    <t>****_Указываются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</si>
  <si>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*****_Указывается суммарно стоимость оказанных субъекту электроэнергетики услуг:</t>
  </si>
  <si>
    <t>по оперативно-диспетчерскому управлению в электроэнергетике;</t>
  </si>
  <si>
    <t>по организации оптовой торговли электрической энергией, мощностью и иными допущенными к обращению на оптовом рынке товарами и услугами;</t>
  </si>
  <si>
    <t>по расчету требований и обязательств участников оптового рынка.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</si>
  <si>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</si>
  <si>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</si>
  <si>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</si>
  <si>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</si>
  <si>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</si>
  <si>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</si>
  <si>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</si>
  <si>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</si>
  <si>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</si>
  <si>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</si>
  <si>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</si>
  <si>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</si>
  <si>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</si>
  <si>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</si>
  <si>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</si>
  <si>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</si>
  <si>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</si>
  <si>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
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</si>
  <si>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</si>
  <si>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</si>
  <si>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Причины отклонений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</si>
  <si>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</si>
  <si>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</si>
  <si>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</si>
  <si>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</si>
  <si>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</si>
  <si>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</si>
  <si>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</si>
  <si>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</si>
  <si>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</si>
  <si>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</si>
  <si>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</si>
  <si>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км ВЛ 1-цеп</t>
  </si>
  <si>
    <t>км ВЛ 2-цеп</t>
  </si>
  <si>
    <t>км КЛ</t>
  </si>
  <si>
    <t>Развитие электрической сети/усиление существующей электрической сети, связанное с подключением новых потребителей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</si>
  <si>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</si>
  <si>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</si>
  <si>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</si>
  <si>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</si>
  <si>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</si>
  <si>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</si>
  <si>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</si>
  <si>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</si>
  <si>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</si>
  <si>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</si>
  <si>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</si>
  <si>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</si>
  <si>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</si>
  <si>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</si>
  <si>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</si>
  <si>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</si>
  <si>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</si>
  <si>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</si>
  <si>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</si>
  <si>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</si>
  <si>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</si>
  <si>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</si>
  <si>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</si>
  <si>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</si>
  <si>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</si>
  <si>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</si>
  <si>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</si>
  <si>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</si>
  <si>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</si>
  <si>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</si>
  <si>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</si>
  <si>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</si>
  <si>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</si>
  <si>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</si>
  <si>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</si>
  <si>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</si>
  <si>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</si>
  <si>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</si>
  <si>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</si>
  <si>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</si>
  <si>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5.1.1</t>
  </si>
  <si>
    <t>5.1.2</t>
  </si>
  <si>
    <t>5.1.3</t>
  </si>
  <si>
    <t>5.5</t>
  </si>
  <si>
    <t>5.6</t>
  </si>
  <si>
    <t>5.7</t>
  </si>
  <si>
    <t>5.8</t>
  </si>
  <si>
    <t>5.9</t>
  </si>
  <si>
    <t>6.1.1</t>
  </si>
  <si>
    <t>6.1.2</t>
  </si>
  <si>
    <t>6.1.3</t>
  </si>
  <si>
    <t>6.5</t>
  </si>
  <si>
    <t>6.6</t>
  </si>
  <si>
    <t>6.7</t>
  </si>
  <si>
    <t>7.1.1</t>
  </si>
  <si>
    <t>7.1.2</t>
  </si>
  <si>
    <t>7.1.3</t>
  </si>
  <si>
    <t>7.5</t>
  </si>
  <si>
    <t>7.6</t>
  </si>
  <si>
    <t>7.7</t>
  </si>
  <si>
    <t>1.1.1.1</t>
  </si>
  <si>
    <t>1.1.1.2</t>
  </si>
  <si>
    <t>1.1.1.3</t>
  </si>
  <si>
    <t>1.1.2.1</t>
  </si>
  <si>
    <t>1.1.2.2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</si>
  <si>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</si>
  <si>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</si>
  <si>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</si>
  <si>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</si>
  <si>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</si>
  <si>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</si>
  <si>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</si>
  <si>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</si>
  <si>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</si>
  <si>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</si>
  <si>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</si>
  <si>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</si>
  <si>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Приложение N 10
к приказу Минэнерго России
от 25.04.2018 N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</si>
  <si>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</si>
  <si>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</si>
  <si>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</si>
  <si>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>года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</si>
  <si>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</si>
  <si>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</si>
  <si>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</si>
  <si>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</si>
  <si>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</si>
  <si>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</si>
  <si>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</si>
  <si>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</si>
  <si>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Приложение N 11
к приказу Минэнерго России
от 25.04.2018 N 320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</si>
  <si>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</si>
  <si>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квартал</t>
  </si>
  <si>
    <t xml:space="preserve"> года</t>
  </si>
  <si>
    <t>Финансирование капитальных вложений, млн. рублей (с НДС)</t>
  </si>
  <si>
    <t>иных источников
финансирования</t>
  </si>
  <si>
    <t>Приложение N 12
к приказу Минэнерго России
от 25.04.2018 N 320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</si>
  <si>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</si>
  <si>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</si>
  <si>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</si>
  <si>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</si>
  <si>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Приложение N 13
к приказу Минэнерго России
от 25.04.2018 N 320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</si>
  <si>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</si>
  <si>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</si>
  <si>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</si>
  <si>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Отклонение от плана ввода основных средств по итогам отчетного периода</t>
  </si>
  <si>
    <t>немате-
риальные активы</t>
  </si>
  <si>
    <t>основные
средства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</si>
  <si>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</si>
  <si>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</si>
  <si>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</si>
  <si>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</si>
  <si>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</si>
  <si>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</si>
  <si>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</si>
  <si>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</si>
  <si>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</si>
  <si>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</si>
  <si>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</si>
  <si>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</si>
  <si>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</si>
  <si>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</si>
  <si>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</si>
  <si>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</si>
  <si>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</si>
  <si>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</si>
  <si>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</si>
  <si>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</si>
  <si>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</si>
  <si>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</si>
  <si>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</si>
  <si>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</si>
  <si>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</si>
  <si>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</si>
  <si>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</si>
  <si>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</si>
  <si>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</si>
  <si>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</si>
  <si>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</si>
  <si>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</si>
  <si>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</si>
  <si>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</si>
  <si>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</si>
  <si>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</si>
  <si>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</si>
  <si>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</si>
  <si>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</si>
  <si>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</si>
  <si>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</si>
  <si>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</si>
  <si>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</si>
  <si>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</si>
  <si>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</si>
  <si>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</si>
  <si>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</si>
  <si>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</si>
  <si>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</si>
  <si>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</si>
  <si>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</si>
  <si>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</si>
  <si>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</si>
  <si>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8.5</t>
  </si>
  <si>
    <t>9.5</t>
  </si>
  <si>
    <t>10.5</t>
  </si>
  <si>
    <t>Приложение N 15
к приказу Минэнерго России
от 25.04.2018 N 320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</si>
  <si>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</si>
  <si>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</si>
  <si>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Приложение N 16
к приказу Минэнерго России
от 25.04.2018 N 320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</si>
  <si>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</si>
  <si>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</si>
  <si>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</si>
  <si>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N 17
к приказу Минэнерго России
от 25.04.2018 N 320</t>
  </si>
  <si>
    <t>Форма 17. Отчет об исполнении основных этапов работ по инвестиционным проектам инвестиционной программы (квартальный)</t>
  </si>
  <si>
    <t>Идентификатор инвести-
ционного
проекта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</si>
  <si>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</si>
  <si>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</si>
  <si>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</si>
  <si>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</si>
  <si>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</si>
  <si>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</si>
  <si>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</si>
  <si>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</si>
  <si>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</si>
  <si>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</si>
  <si>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</si>
  <si>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</si>
  <si>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</si>
  <si>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</si>
  <si>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</si>
  <si>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</si>
  <si>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</si>
  <si>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</si>
  <si>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</si>
  <si>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</si>
  <si>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</si>
  <si>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</si>
  <si>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N 18
к приказу Минэнерго России
от 25.04.2018 N 320</t>
  </si>
  <si>
    <t>за год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</si>
  <si>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</si>
  <si>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0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</si>
  <si>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</si>
  <si>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</si>
  <si>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</si>
  <si>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</si>
  <si>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нд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</si>
  <si>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</si>
  <si>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</si>
  <si>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x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</si>
  <si>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</si>
  <si>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</si>
  <si>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</si>
  <si>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</si>
  <si>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</si>
  <si>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</si>
  <si>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</si>
  <si>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</si>
  <si>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</si>
  <si>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</si>
  <si>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</si>
  <si>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</si>
  <si>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</si>
  <si>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</si>
  <si>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</si>
  <si>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</si>
  <si>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</si>
  <si>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</si>
  <si>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</si>
  <si>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</si>
  <si>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</si>
  <si>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</si>
  <si>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</si>
  <si>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</si>
  <si>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</si>
  <si>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</si>
  <si>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</si>
  <si>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</si>
  <si>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</si>
  <si>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</si>
  <si>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</si>
  <si>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</si>
  <si>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</si>
  <si>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</si>
  <si>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</si>
  <si>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</si>
  <si>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</si>
  <si>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</si>
  <si>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</si>
  <si>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</si>
  <si>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</si>
  <si>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Приложение N 20
к приказу Минэнерго России
от 25.04.2018 N 320</t>
  </si>
  <si>
    <t>Субъект Российской Федерации: Республика Марий Эл</t>
  </si>
  <si>
    <t>1. Финансово-экономическая модель деятельности субъекта электроэнергетики</t>
  </si>
  <si>
    <t>№ пп</t>
  </si>
  <si>
    <t>Показатель</t>
  </si>
  <si>
    <t>Ед. изм.</t>
  </si>
  <si>
    <t>Отклонение от плановых значений по итогам отчетного периода</t>
  </si>
  <si>
    <t>в ед. измерений</t>
  </si>
  <si>
    <t>в процентах, %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</si>
  <si>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</si>
  <si>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</si>
  <si>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</si>
  <si>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</si>
  <si>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</si>
  <si>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</si>
  <si>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</si>
  <si>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</si>
  <si>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</si>
  <si>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</si>
  <si>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</si>
  <si>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</si>
  <si>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</si>
  <si>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</si>
  <si>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</si>
  <si>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</si>
  <si>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</si>
  <si>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</si>
  <si>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</si>
  <si>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</si>
  <si>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</si>
  <si>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</si>
  <si>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</si>
  <si>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</si>
  <si>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</si>
  <si>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</si>
  <si>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</si>
  <si>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</si>
  <si>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</si>
  <si>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</si>
  <si>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</si>
  <si>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</si>
  <si>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</si>
  <si>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</si>
  <si>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</si>
  <si>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</si>
  <si>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</si>
  <si>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</si>
  <si>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</si>
  <si>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</si>
  <si>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</si>
  <si>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</si>
  <si>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</si>
  <si>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</si>
  <si>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</si>
  <si>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</si>
  <si>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</si>
  <si>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</si>
  <si>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</si>
  <si>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-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</si>
  <si>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</si>
  <si>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</si>
  <si>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</si>
  <si>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</si>
  <si>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</si>
  <si>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</si>
  <si>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</si>
  <si>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</si>
  <si>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</si>
  <si>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</si>
  <si>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</si>
  <si>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</si>
  <si>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</si>
  <si>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</si>
  <si>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</si>
  <si>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</si>
  <si>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</si>
  <si>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</si>
  <si>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</si>
  <si>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</si>
  <si>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</si>
  <si>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</si>
  <si>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</si>
  <si>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</si>
  <si>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</si>
  <si>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</si>
  <si>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</si>
  <si>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</si>
  <si>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</si>
  <si>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</si>
  <si>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</si>
  <si>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</si>
  <si>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</si>
  <si>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</si>
  <si>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</si>
  <si>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</si>
  <si>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</si>
  <si>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</si>
  <si>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</si>
  <si>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</si>
  <si>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</si>
  <si>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</si>
  <si>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</si>
  <si>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</si>
  <si>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</si>
  <si>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</si>
  <si>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</si>
  <si>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</si>
  <si>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</si>
  <si>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</si>
  <si>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</si>
  <si>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</si>
  <si>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</si>
  <si>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</si>
  <si>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</si>
  <si>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</si>
  <si>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</si>
  <si>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</si>
  <si>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</si>
  <si>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</si>
  <si>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</si>
  <si>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</si>
  <si>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</si>
  <si>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</si>
  <si>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</si>
  <si>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</si>
  <si>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</si>
  <si>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</si>
  <si>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</si>
  <si>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</si>
  <si>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</si>
  <si>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</si>
  <si>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</si>
  <si>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</si>
  <si>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</si>
  <si>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</si>
  <si>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</si>
  <si>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</si>
  <si>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</si>
  <si>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</si>
  <si>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</si>
  <si>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</si>
  <si>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</si>
  <si>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</si>
  <si>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</si>
  <si>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5.8.1</t>
  </si>
  <si>
    <t>5.8.2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</si>
  <si>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</si>
  <si>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</si>
  <si>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</si>
  <si>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</si>
  <si>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</si>
  <si>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</si>
  <si>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</si>
  <si>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</si>
  <si>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</si>
  <si>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</si>
  <si>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</si>
  <si>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</si>
  <si>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</si>
  <si>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</si>
  <si>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</si>
  <si>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</si>
  <si>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</si>
  <si>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</si>
  <si>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</si>
  <si>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</si>
  <si>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</si>
  <si>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</si>
  <si>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</si>
  <si>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</si>
  <si>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</si>
  <si>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</si>
  <si>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</si>
  <si>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</si>
  <si>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</si>
  <si>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</si>
  <si>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</si>
  <si>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</si>
  <si>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</si>
  <si>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</si>
  <si>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</si>
  <si>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</si>
  <si>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</si>
  <si>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</si>
  <si>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</si>
  <si>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</si>
  <si>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</si>
  <si>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</si>
  <si>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</si>
  <si>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</si>
  <si>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</si>
  <si>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</si>
  <si>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</si>
  <si>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</si>
  <si>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</si>
  <si>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</si>
  <si>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</si>
  <si>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</si>
  <si>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</si>
  <si>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</si>
  <si>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</si>
  <si>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</si>
  <si>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</si>
  <si>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</si>
  <si>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</si>
  <si>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</si>
  <si>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</si>
  <si>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</si>
  <si>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</si>
  <si>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</si>
  <si>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</si>
  <si>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</si>
  <si>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</si>
  <si>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</si>
  <si>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</si>
  <si>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</si>
  <si>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</si>
  <si>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</si>
  <si>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</si>
  <si>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</si>
  <si>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</si>
  <si>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</si>
  <si>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</si>
  <si>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</si>
  <si>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</si>
  <si>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</si>
  <si>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</si>
  <si>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</si>
  <si>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</si>
  <si>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</si>
  <si>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</si>
  <si>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</si>
  <si>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</si>
  <si>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</si>
  <si>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</si>
  <si>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</si>
  <si>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</si>
  <si>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</si>
  <si>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</si>
  <si>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</si>
  <si>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</si>
  <si>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</si>
  <si>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</si>
  <si>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</si>
  <si>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</si>
  <si>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</si>
  <si>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</si>
  <si>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</si>
  <si>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</si>
  <si>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</si>
  <si>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</si>
  <si>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</si>
  <si>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</si>
  <si>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</si>
  <si>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</si>
  <si>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</si>
  <si>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</si>
  <si>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</si>
  <si>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</si>
  <si>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</si>
  <si>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</si>
  <si>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</si>
  <si>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</si>
  <si>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</si>
  <si>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</si>
  <si>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</si>
  <si>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</si>
  <si>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</si>
  <si>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</si>
  <si>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</si>
  <si>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</si>
  <si>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</si>
  <si>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</si>
  <si>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</si>
  <si>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</si>
  <si>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</si>
  <si>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</si>
  <si>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</si>
  <si>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</si>
  <si>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</si>
  <si>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</si>
  <si>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</si>
  <si>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</si>
  <si>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</si>
  <si>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</si>
  <si>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</si>
  <si>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</si>
  <si>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</si>
  <si>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</si>
  <si>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</si>
  <si>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</si>
  <si>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</si>
  <si>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</si>
  <si>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</si>
  <si>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</si>
  <si>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</si>
  <si>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</si>
  <si>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</si>
  <si>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</si>
  <si>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</si>
  <si>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</si>
  <si>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</si>
  <si>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</si>
  <si>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</si>
  <si>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</si>
  <si>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</si>
  <si>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</si>
  <si>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</si>
  <si>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</si>
  <si>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</si>
  <si>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</si>
  <si>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</si>
  <si>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</si>
  <si>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</si>
  <si>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</si>
  <si>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</si>
  <si>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</si>
  <si>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</si>
  <si>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</si>
  <si>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</si>
  <si>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</si>
  <si>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</si>
  <si>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</si>
  <si>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</si>
  <si>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</si>
  <si>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</si>
  <si>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</si>
  <si>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</si>
  <si>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</si>
  <si>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</si>
  <si>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</si>
  <si>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</si>
  <si>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</si>
  <si>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</si>
  <si>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</si>
  <si>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</si>
  <si>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</si>
  <si>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</si>
  <si>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</si>
  <si>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</si>
  <si>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</si>
  <si>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</si>
  <si>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</si>
  <si>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</si>
  <si>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</si>
  <si>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</si>
  <si>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</si>
  <si>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</si>
  <si>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</si>
  <si>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</si>
  <si>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</si>
  <si>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</si>
  <si>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</si>
  <si>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</si>
  <si>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</si>
  <si>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</si>
  <si>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</si>
  <si>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</si>
  <si>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</si>
  <si>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</si>
  <si>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</si>
  <si>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</si>
  <si>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</si>
  <si>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</si>
  <si>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</si>
  <si>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</si>
  <si>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</si>
  <si>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</si>
  <si>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</si>
  <si>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</si>
  <si>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</si>
  <si>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</si>
  <si>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</si>
  <si>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</si>
  <si>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</si>
  <si>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</si>
  <si>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</si>
  <si>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</si>
  <si>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</si>
  <si>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</si>
  <si>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</si>
  <si>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</si>
  <si>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</si>
  <si>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</si>
  <si>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</si>
  <si>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</si>
  <si>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</si>
  <si>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</si>
  <si>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</si>
  <si>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</si>
  <si>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</si>
  <si>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</si>
  <si>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фо0ами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</si>
  <si>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</si>
  <si>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</si>
  <si>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</si>
  <si>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</si>
  <si>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</si>
  <si>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</si>
  <si>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</si>
  <si>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</si>
  <si>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</si>
  <si>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</si>
  <si>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</si>
  <si>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0С)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</si>
  <si>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</si>
  <si>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</si>
  <si>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</si>
  <si>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</si>
  <si>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</si>
  <si>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</si>
  <si>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</si>
  <si>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</si>
  <si>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</si>
  <si>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</si>
  <si>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МУП"Йошкар-Олинская ТЭЦ-1"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</si>
  <si>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</si>
  <si>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</si>
  <si>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</si>
  <si>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</si>
  <si>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</si>
  <si>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</si>
  <si>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</si>
  <si>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</si>
  <si>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</si>
  <si>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</si>
  <si>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</si>
  <si>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</si>
  <si>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</si>
  <si>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</si>
  <si>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</si>
  <si>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</si>
  <si>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</si>
  <si>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</si>
  <si>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</si>
  <si>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</si>
  <si>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</si>
  <si>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</si>
  <si>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</si>
  <si>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</si>
  <si>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</si>
  <si>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</si>
  <si>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</si>
  <si>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</si>
  <si>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</si>
  <si>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</si>
  <si>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</si>
  <si>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</si>
  <si>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</si>
  <si>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</si>
  <si>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</si>
  <si>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</si>
  <si>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</si>
  <si>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</si>
  <si>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</si>
  <si>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</si>
  <si>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</si>
  <si>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</si>
  <si>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</si>
  <si>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</si>
  <si>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</si>
  <si>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</si>
  <si>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</si>
  <si>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</si>
  <si>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</si>
  <si>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</si>
  <si>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</si>
  <si>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</si>
  <si>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</si>
  <si>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</si>
  <si>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</si>
  <si>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</si>
  <si>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</si>
  <si>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</si>
  <si>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</si>
  <si>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</si>
  <si>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</si>
  <si>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</si>
  <si>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</si>
  <si>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</si>
  <si>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</si>
  <si>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1.2.1.2.1</t>
  </si>
  <si>
    <t>Модернизация, техническое перевооружение ПС, всего, в том числе:</t>
  </si>
  <si>
    <t>1.2.1.2.1.1</t>
  </si>
  <si>
    <t>Замена 44 ячеек 6 кВ на ПС 110 кВ Городская, реконструкция аккумуляторной с ЩПТ, замена панели центральной сигнализации</t>
  </si>
  <si>
    <t>1.2.1.2.1.2</t>
  </si>
  <si>
    <t>На ПС 110 кВ Кожино замена 3 ячеек 6 кВ, замена защит силовых трансформаторов 110кВ 2 комплекта., замена защит линий 110кВ 5 комплектов</t>
  </si>
  <si>
    <t>1.2.1.2.1.3</t>
  </si>
  <si>
    <t>Установка защит от дуговых коротких замыканий в ячейках выключателей 6 кВ на ПС 110 кВ Заводская</t>
  </si>
  <si>
    <t>1.2.1.2.1.4</t>
  </si>
  <si>
    <t xml:space="preserve">Замена разъединителей: 2-х ЛР, 2-х ШР и 2-х СР 110 кВ на ПС 110 кВ Витаминный, замена защит силовых трансформаторов 110кВ 2 комплекта, установка 2-х выключателей 110 кВ </t>
  </si>
  <si>
    <t>1.2.1.2.1.5</t>
  </si>
  <si>
    <t xml:space="preserve">Замена разъединителей: 2-х ЛР и СР 110 кВ на ПС 110 кВ Заводская, замена защит силовых трансформаторов 110кВ 2 комплекта, установка 2-х выключателей 110 кВ  </t>
  </si>
  <si>
    <t>1.2.1.2.1.6</t>
  </si>
  <si>
    <t>Установка защит от дуговых коротких замыканий в ячейках выключателей 6 кВ на ПС 110 кВ Витаминный</t>
  </si>
  <si>
    <t>1.2.1.2.1.7</t>
  </si>
  <si>
    <t>Установка защит от дуговых коротких замыканий в ячейках выключателей 6 кВ на ПС 110 кВ Кожино</t>
  </si>
  <si>
    <t>1.2.1.2.1.8</t>
  </si>
  <si>
    <t>На ПС 110кВ Кожино замена выключателей, разъединителей 110 кВ и аккумуляторной</t>
  </si>
  <si>
    <t>1.2.1.2.1.9</t>
  </si>
  <si>
    <t>На ПС 110кВ Студенка: замена 6 ячеек 6кВ, установка телеметрии и ограждений с видеонаблюдением</t>
  </si>
  <si>
    <t>1.2.1.2.1.10</t>
  </si>
  <si>
    <t>На ПС 110 кВ Студенка замена трансформатора ТДН-10000/110/35/6 на трансформатор ТМН-2500/110/6, замена разъединителя/отделителя 110 кВ, короткозамыкателя 110кВ</t>
  </si>
  <si>
    <t>1.2.1.2.2</t>
  </si>
  <si>
    <t>Модернизация, техническое перевооружение РП и ТП, всего, в том числе:</t>
  </si>
  <si>
    <t>1.2.1.2.2.1</t>
  </si>
  <si>
    <t>Реконструкция РП-8</t>
  </si>
  <si>
    <t>1.2.1.2.2.2</t>
  </si>
  <si>
    <t>Реконструкция РП-3</t>
  </si>
  <si>
    <t>1.2.1.2.2.3</t>
  </si>
  <si>
    <t>Реконструкция РП-15</t>
  </si>
  <si>
    <t>1.2.1.2.2.4</t>
  </si>
  <si>
    <t>Замена оборудования в РУ-6(10) кВ в ТП-403, 144, 45 с камерами КСО-386 на КСО-393</t>
  </si>
  <si>
    <t>1.2.1.2.2.5</t>
  </si>
  <si>
    <t>Замена оборудования в РУ-6(10) кВ в ТП-397, 400, 394 с камерами КСО-386 на КСО-393</t>
  </si>
  <si>
    <t>1.2.1.2.2.6</t>
  </si>
  <si>
    <t>Замена оборудования в РУ-6(10) кВ в ТП-406, 407, 22 с камерами КСО-386 на КСО-393</t>
  </si>
  <si>
    <t>1.2.2.1.1</t>
  </si>
  <si>
    <t>Реконструкция КЛ 6кВ, всего, в том числе:</t>
  </si>
  <si>
    <t>1.2.2.1.1.1</t>
  </si>
  <si>
    <t>Реконструкция КЛ-6 кВ Л-19 и Л-30 ПС 110 кВ Городская на РП-5</t>
  </si>
  <si>
    <t>1.2.2.1.1.2</t>
  </si>
  <si>
    <t>Реконструкция КЛ-10 кВ Л-1002 и Л-1043 ПС 110 кВ Заречная на ТП-230</t>
  </si>
  <si>
    <t>1.2.2.1.2</t>
  </si>
  <si>
    <t>Реконструкция ВЛ 0.4кВ, всего, в том числе:</t>
  </si>
  <si>
    <t>1.2.2.1.2.1</t>
  </si>
  <si>
    <t>1.2.2.1.2.2</t>
  </si>
  <si>
    <t>Реконструкция ВЛ 0.4 кВ от ТП-139, ТП-233, ТП-393</t>
  </si>
  <si>
    <t>1.2.2.1.2.3</t>
  </si>
  <si>
    <t>Реконструкция ВЛ 0.4 кВ от ТП-97, ТП-265, ТП-111, ТП-130</t>
  </si>
  <si>
    <t>1.2.2.1.2.4</t>
  </si>
  <si>
    <t>Реконструкция ВЛ 0.4 кВ ТП-234,ТП-121, ТП-161</t>
  </si>
  <si>
    <t>1.2.2.1.2.5</t>
  </si>
  <si>
    <t>1.2.2.2</t>
  </si>
  <si>
    <t>Модернизация, техническое перевооружение линий,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</si>
  <si>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</si>
  <si>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</si>
  <si>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Внедрение системы АСКУЭ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</si>
  <si>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</si>
  <si>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</si>
  <si>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</si>
  <si>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</si>
  <si>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1.2.3.5.1</t>
  </si>
  <si>
    <t>Включение приборов учета в АСКУЭ на ТП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</si>
  <si>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</si>
  <si>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</si>
  <si>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</si>
  <si>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</si>
  <si>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</si>
  <si>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</t>
  </si>
  <si>
    <t>Новое строительство КЛ-6 кВ ПС 110 кВ Заводская - ТП-310 (резерв ПС 35 кВ Северо-Западная)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</si>
  <si>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</si>
  <si>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</si>
  <si>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</si>
  <si>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Автотехника: автокран КС-55713-3В г/п 25т, УАЗ, автопогрузчик вилочный, самосвал Камаз г/п 10т, автоподъемник с двухрядной кабиной</t>
  </si>
  <si>
    <t>1.6.2</t>
  </si>
  <si>
    <t>Аппарат для сварки ПВХ труб VOLZHANIN 160Э</t>
  </si>
  <si>
    <t>1.6.3</t>
  </si>
  <si>
    <t>Установка горизонтально направленного бурения</t>
  </si>
  <si>
    <t>1.6.4</t>
  </si>
  <si>
    <t>Автотехника: самосвал Камаз г/п 15т, автоподъемник с двухрядной кабиной, экскаватор-погрузчик со смещенной осью копания, УАЗ-3шт.</t>
  </si>
  <si>
    <t>1.6.5</t>
  </si>
  <si>
    <t>Автотехника: Урал 43206-1112-61Е5 4х4 с КМУ и прицеп-роспуск двухосный односкатный, Экскаватор-погрузчик со смещенной осью копания, Асс/машина 10 куб.м.</t>
  </si>
  <si>
    <t>1.6.6</t>
  </si>
  <si>
    <t>Автотехника: экскаватор Е-140W</t>
  </si>
  <si>
    <t>1.6.7</t>
  </si>
  <si>
    <t>Автотехника: передвижная электролаборатория</t>
  </si>
  <si>
    <t>1.6.8</t>
  </si>
  <si>
    <t>Автотехника: фургон "Аварийная мастерская" на базе ГАЗ-33086 - 2шт., экскаватор-погрузчик со смещенной осью копания, автоподъемник с двухрядной кабиной</t>
  </si>
  <si>
    <t>1.6.9</t>
  </si>
  <si>
    <t>Проект создания ССПИ на ПС 110 кВ Кожино</t>
  </si>
  <si>
    <t>1.6.10</t>
  </si>
  <si>
    <t>Создание ССПИ на ПС 110 кВ Кожино</t>
  </si>
  <si>
    <t>1.6.11</t>
  </si>
  <si>
    <t>Установка быстродействующей защиты ВЛ 110 кВ ЙО ТЭЦ-2 - Кожино и ВЛ 110 кВ Чигашево - Кожино на ПС 110 кВ Кожино в соответствии с проектной документацией филиала Мариэнрго ПАО "МРСК Центра и Приволжья"</t>
  </si>
  <si>
    <t>Финансирование капитальных вложений 2020 года, млн. рублей (с НДС)</t>
  </si>
  <si>
    <t>2020</t>
  </si>
  <si>
    <t>Фактический объем финансирования капитальных вложений на 01.01.2020,
млн. рублей
(с НДС)</t>
  </si>
  <si>
    <t>Остаток финансирования капитальных вложений на 01.01.2020 в прогнозных ценах соответствующих
лет, млн. рублей
(с НДС)</t>
  </si>
  <si>
    <t>Реконструкция ВЛ 0.4кВ от ТП-454, ТП-102, ТП-193</t>
  </si>
  <si>
    <t>Реконструкция ВЛ 0.4 кВ ТП-44,ТП-209, ТП-286, ТП-431</t>
  </si>
  <si>
    <t>Всего (2020)</t>
  </si>
  <si>
    <t>Фактический объем освоения капитальных вложений на 01.01.2020 в прогнозных ценах соответствующих лет, млн. рублей
(без НДС)</t>
  </si>
  <si>
    <t>Остаток освоения капитальных вложений на 01.01.2020,
млн. рублей
(без НДС)</t>
  </si>
  <si>
    <t>Освоение капитальных вложений 2020, млн. рублей (без НДС)</t>
  </si>
  <si>
    <t>Принятие основных средств и нематериальных активов к бухгалтерскому учету в 2020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</si>
  <si>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2020</t>
  </si>
  <si>
    <t>Ввод объектов инвестиционной деятельности (мощностей) в эксплуатацию в 2020</t>
  </si>
  <si>
    <t>Год раскрытия информации: 2020 год</t>
  </si>
  <si>
    <t xml:space="preserve">2020 год </t>
  </si>
  <si>
    <t>2020 год</t>
  </si>
  <si>
    <t>приказом Министерства промышленности, экономического развития и торговли Республики Марий Эл №243 от 08.10.2019</t>
  </si>
  <si>
    <t>приказом Министерства промышленности, экономического развития и торговли Республики Марий Эл  №243 от 08.10.2019</t>
  </si>
  <si>
    <t>Утвержденные плановые значения показателей приведены в соответствии с приказом Министерства экономического развития и торговли Республики Марий Эл  №243 от 08.10.2019</t>
  </si>
  <si>
    <t>Инвестиционная программа МУП "Йошкар-Олинская ТЭЦ-1"</t>
  </si>
  <si>
    <t>Утвержденный план</t>
  </si>
  <si>
    <t>Финансирование капитальных вложений 2020, млн. рублей (без НДС)</t>
  </si>
  <si>
    <t>Вывод объектов инвестиционной деятельности (мощностей) из эксплуатации в 2020</t>
  </si>
  <si>
    <t>4</t>
  </si>
  <si>
    <t>Форма 18. Отчет о фактических значениях количественных показателей по инвестиционным проектам инвестиционной программы (IV квартал)</t>
  </si>
  <si>
    <t>Форма 20. Отчет об исполнении финансового плана субъекта электроэнергетики (4 квартал 2020)</t>
  </si>
  <si>
    <t>Факт январь-декабрь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</si>
</sst>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  <numFmt numFmtId="177" formatCode="#,##0.000"/>
    <numFmt numFmtId="178" formatCode="#,##0.0"/>
    <numFmt numFmtId="179" formatCode="#,##0.00_ ;\-#,##0.00\ "/>
    <numFmt numFmtId="180" formatCode="0.0%"/>
    <numFmt numFmtId="181" formatCode="#,##0.000;\-#,##0.000;\-"/>
    <numFmt numFmtId="182" formatCode="#,##0;\-#,##0;\-"/>
    <numFmt numFmtId="183" formatCode="#,##0.00;\-#,##0.00;\-"/>
    <numFmt numFmtId="184" formatCode="#,##0.0;\-#,##0.0;\-"/>
    <numFmt numFmtId="185" formatCode="0.0"/>
    <numFmt numFmtId="186" formatCode="0.0000"/>
    <numFmt numFmtId="187" formatCode="0.000000"/>
    <numFmt numFmtId="188" formatCode="0.0000000"/>
    <numFmt numFmtId="189" formatCode="0.00000"/>
    <numFmt numFmtId="190" formatCode="#,##0.000_ ;\-#,##0.0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000"/>
    <numFmt numFmtId="196" formatCode="0.000000000"/>
    <numFmt numFmtId="197" formatCode="0.0000000000"/>
    <numFmt numFmtId="198" formatCode="0.00000000000"/>
  </numFmts>
  <fonts count="58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4"/>
      <name val="Times New Roman"/>
      <family val="1"/>
    </font>
    <font>
      <sz val="12"/>
      <name val="Times New Roman Cyr"/>
      <family val="0"/>
    </font>
    <font>
      <sz val="12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3" fillId="3" borderId="0" applyNumberFormat="0" applyBorder="0" applyAlignment="0" applyProtection="0"/>
    <xf numFmtId="0" fontId="40" fillId="4" borderId="0" applyNumberFormat="0" applyBorder="0" applyAlignment="0" applyProtection="0"/>
    <xf numFmtId="0" fontId="23" fillId="5" borderId="0" applyNumberFormat="0" applyBorder="0" applyAlignment="0" applyProtection="0"/>
    <xf numFmtId="0" fontId="40" fillId="6" borderId="0" applyNumberFormat="0" applyBorder="0" applyAlignment="0" applyProtection="0"/>
    <xf numFmtId="0" fontId="23" fillId="7" borderId="0" applyNumberFormat="0" applyBorder="0" applyAlignment="0" applyProtection="0"/>
    <xf numFmtId="0" fontId="40" fillId="8" borderId="0" applyNumberFormat="0" applyBorder="0" applyAlignment="0" applyProtection="0"/>
    <xf numFmtId="0" fontId="23" fillId="9" borderId="0" applyNumberFormat="0" applyBorder="0" applyAlignment="0" applyProtection="0"/>
    <xf numFmtId="0" fontId="40" fillId="10" borderId="0" applyNumberFormat="0" applyBorder="0" applyAlignment="0" applyProtection="0"/>
    <xf numFmtId="0" fontId="23" fillId="11" borderId="0" applyNumberFormat="0" applyBorder="0" applyAlignment="0" applyProtection="0"/>
    <xf numFmtId="0" fontId="40" fillId="12" borderId="0" applyNumberFormat="0" applyBorder="0" applyAlignment="0" applyProtection="0"/>
    <xf numFmtId="0" fontId="23" fillId="13" borderId="0" applyNumberFormat="0" applyBorder="0" applyAlignment="0" applyProtection="0"/>
    <xf numFmtId="0" fontId="40" fillId="14" borderId="0" applyNumberFormat="0" applyBorder="0" applyAlignment="0" applyProtection="0"/>
    <xf numFmtId="0" fontId="23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40" fillId="18" borderId="0" applyNumberFormat="0" applyBorder="0" applyAlignment="0" applyProtection="0"/>
    <xf numFmtId="0" fontId="23" fillId="19" borderId="0" applyNumberFormat="0" applyBorder="0" applyAlignment="0" applyProtection="0"/>
    <xf numFmtId="0" fontId="40" fillId="20" borderId="0" applyNumberFormat="0" applyBorder="0" applyAlignment="0" applyProtection="0"/>
    <xf numFmtId="0" fontId="23" fillId="9" borderId="0" applyNumberFormat="0" applyBorder="0" applyAlignment="0" applyProtection="0"/>
    <xf numFmtId="0" fontId="40" fillId="21" borderId="0" applyNumberFormat="0" applyBorder="0" applyAlignment="0" applyProtection="0"/>
    <xf numFmtId="0" fontId="23" fillId="15" borderId="0" applyNumberFormat="0" applyBorder="0" applyAlignment="0" applyProtection="0"/>
    <xf numFmtId="0" fontId="40" fillId="22" borderId="0" applyNumberFormat="0" applyBorder="0" applyAlignment="0" applyProtection="0"/>
    <xf numFmtId="0" fontId="23" fillId="23" borderId="0" applyNumberFormat="0" applyBorder="0" applyAlignment="0" applyProtection="0"/>
    <xf numFmtId="0" fontId="41" fillId="24" borderId="0" applyNumberFormat="0" applyBorder="0" applyAlignment="0" applyProtection="0"/>
    <xf numFmtId="0" fontId="22" fillId="25" borderId="0" applyNumberFormat="0" applyBorder="0" applyAlignment="0" applyProtection="0"/>
    <xf numFmtId="0" fontId="41" fillId="26" borderId="0" applyNumberFormat="0" applyBorder="0" applyAlignment="0" applyProtection="0"/>
    <xf numFmtId="0" fontId="22" fillId="17" borderId="0" applyNumberFormat="0" applyBorder="0" applyAlignment="0" applyProtection="0"/>
    <xf numFmtId="0" fontId="41" fillId="27" borderId="0" applyNumberFormat="0" applyBorder="0" applyAlignment="0" applyProtection="0"/>
    <xf numFmtId="0" fontId="22" fillId="19" borderId="0" applyNumberFormat="0" applyBorder="0" applyAlignment="0" applyProtection="0"/>
    <xf numFmtId="0" fontId="41" fillId="28" borderId="0" applyNumberFormat="0" applyBorder="0" applyAlignment="0" applyProtection="0"/>
    <xf numFmtId="0" fontId="22" fillId="29" borderId="0" applyNumberFormat="0" applyBorder="0" applyAlignment="0" applyProtection="0"/>
    <xf numFmtId="0" fontId="41" fillId="30" borderId="0" applyNumberFormat="0" applyBorder="0" applyAlignment="0" applyProtection="0"/>
    <xf numFmtId="0" fontId="22" fillId="31" borderId="0" applyNumberFormat="0" applyBorder="0" applyAlignment="0" applyProtection="0"/>
    <xf numFmtId="0" fontId="41" fillId="32" borderId="0" applyNumberFormat="0" applyBorder="0" applyAlignment="0" applyProtection="0"/>
    <xf numFmtId="0" fontId="22" fillId="33" borderId="0" applyNumberFormat="0" applyBorder="0" applyAlignment="0" applyProtection="0"/>
    <xf numFmtId="0" fontId="41" fillId="34" borderId="0" applyNumberFormat="0" applyBorder="0" applyAlignment="0" applyProtection="0"/>
    <xf numFmtId="0" fontId="22" fillId="35" borderId="0" applyNumberFormat="0" applyBorder="0" applyAlignment="0" applyProtection="0"/>
    <xf numFmtId="0" fontId="41" fillId="36" borderId="0" applyNumberFormat="0" applyBorder="0" applyAlignment="0" applyProtection="0"/>
    <xf numFmtId="0" fontId="22" fillId="37" borderId="0" applyNumberFormat="0" applyBorder="0" applyAlignment="0" applyProtection="0"/>
    <xf numFmtId="0" fontId="41" fillId="38" borderId="0" applyNumberFormat="0" applyBorder="0" applyAlignment="0" applyProtection="0"/>
    <xf numFmtId="0" fontId="22" fillId="39" borderId="0" applyNumberFormat="0" applyBorder="0" applyAlignment="0" applyProtection="0"/>
    <xf numFmtId="0" fontId="41" fillId="40" borderId="0" applyNumberFormat="0" applyBorder="0" applyAlignment="0" applyProtection="0"/>
    <xf numFmtId="0" fontId="22" fillId="29" borderId="0" applyNumberFormat="0" applyBorder="0" applyAlignment="0" applyProtection="0"/>
    <xf numFmtId="0" fontId="41" fillId="41" borderId="0" applyNumberFormat="0" applyBorder="0" applyAlignment="0" applyProtection="0"/>
    <xf numFmtId="0" fontId="22" fillId="31" borderId="0" applyNumberFormat="0" applyBorder="0" applyAlignment="0" applyProtection="0"/>
    <xf numFmtId="0" fontId="41" fillId="42" borderId="0" applyNumberFormat="0" applyBorder="0" applyAlignment="0" applyProtection="0"/>
    <xf numFmtId="0" fontId="22" fillId="43" borderId="0" applyNumberFormat="0" applyBorder="0" applyAlignment="0" applyProtection="0"/>
    <xf numFmtId="0" fontId="42" fillId="44" borderId="1" applyNumberFormat="0" applyAlignment="0" applyProtection="0"/>
    <xf numFmtId="0" fontId="14" fillId="13" borderId="2" applyNumberFormat="0" applyAlignment="0" applyProtection="0"/>
    <xf numFmtId="0" fontId="43" fillId="45" borderId="3" applyNumberFormat="0" applyAlignment="0" applyProtection="0"/>
    <xf numFmtId="0" fontId="15" fillId="46" borderId="4" applyNumberFormat="0" applyAlignment="0" applyProtection="0"/>
    <xf numFmtId="0" fontId="44" fillId="45" borderId="1" applyNumberFormat="0" applyAlignment="0" applyProtection="0"/>
    <xf numFmtId="0" fontId="16" fillId="46" borderId="2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8" fillId="0" borderId="6" applyNumberFormat="0" applyFill="0" applyAlignment="0" applyProtection="0"/>
    <xf numFmtId="0" fontId="46" fillId="0" borderId="7" applyNumberFormat="0" applyFill="0" applyAlignment="0" applyProtection="0"/>
    <xf numFmtId="0" fontId="9" fillId="0" borderId="8" applyNumberFormat="0" applyFill="0" applyAlignment="0" applyProtection="0"/>
    <xf numFmtId="0" fontId="47" fillId="0" borderId="9" applyNumberFormat="0" applyFill="0" applyAlignment="0" applyProtection="0"/>
    <xf numFmtId="0" fontId="10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1" fillId="0" borderId="12" applyNumberFormat="0" applyFill="0" applyAlignment="0" applyProtection="0"/>
    <xf numFmtId="0" fontId="49" fillId="47" borderId="13" applyNumberFormat="0" applyAlignment="0" applyProtection="0"/>
    <xf numFmtId="0" fontId="18" fillId="48" borderId="14" applyNumberFormat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3" fillId="50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12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3" fillId="53" borderId="16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54" borderId="0" applyNumberFormat="0" applyBorder="0" applyAlignment="0" applyProtection="0"/>
    <xf numFmtId="0" fontId="11" fillId="7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" fontId="27" fillId="0" borderId="0" xfId="0" applyNumberFormat="1" applyFont="1" applyFill="1" applyBorder="1" applyAlignment="1">
      <alignment horizontal="center" vertical="center" wrapText="1"/>
    </xf>
    <xf numFmtId="49" fontId="28" fillId="0" borderId="19" xfId="93" applyNumberFormat="1" applyFont="1" applyFill="1" applyBorder="1" applyAlignment="1">
      <alignment horizontal="center" vertical="center" textRotation="90" wrapText="1"/>
      <protection/>
    </xf>
    <xf numFmtId="49" fontId="28" fillId="0" borderId="19" xfId="93" applyNumberFormat="1" applyFont="1" applyFill="1" applyBorder="1" applyAlignment="1">
      <alignment horizontal="center"/>
      <protection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25" fillId="0" borderId="0" xfId="90" applyFont="1" applyFill="1">
      <alignment/>
      <protection/>
    </xf>
    <xf numFmtId="0" fontId="29" fillId="0" borderId="0" xfId="90" applyFont="1" applyFill="1" applyAlignment="1">
      <alignment horizontal="right" vertical="center"/>
      <protection/>
    </xf>
    <xf numFmtId="0" fontId="25" fillId="0" borderId="0" xfId="90" applyFill="1">
      <alignment/>
      <protection/>
    </xf>
    <xf numFmtId="0" fontId="25" fillId="0" borderId="0" xfId="90" applyFont="1" applyFill="1" applyAlignment="1">
      <alignment horizontal="left"/>
      <protection/>
    </xf>
    <xf numFmtId="0" fontId="25" fillId="0" borderId="0" xfId="90" applyFont="1" applyFill="1" applyAlignment="1">
      <alignment horizontal="center"/>
      <protection/>
    </xf>
    <xf numFmtId="49" fontId="25" fillId="0" borderId="22" xfId="90" applyNumberFormat="1" applyFont="1" applyFill="1" applyBorder="1" applyAlignment="1">
      <alignment horizontal="center" vertical="center" wrapText="1"/>
      <protection/>
    </xf>
    <xf numFmtId="0" fontId="25" fillId="0" borderId="23" xfId="90" applyFont="1" applyFill="1" applyBorder="1" applyAlignment="1">
      <alignment horizontal="center" vertical="center" wrapText="1"/>
      <protection/>
    </xf>
    <xf numFmtId="0" fontId="25" fillId="0" borderId="24" xfId="90" applyFont="1" applyFill="1" applyBorder="1" applyAlignment="1">
      <alignment horizontal="center" vertical="center" wrapText="1"/>
      <protection/>
    </xf>
    <xf numFmtId="0" fontId="25" fillId="0" borderId="25" xfId="90" applyFont="1" applyFill="1" applyBorder="1" applyAlignment="1">
      <alignment horizontal="center" vertical="center" wrapText="1"/>
      <protection/>
    </xf>
    <xf numFmtId="0" fontId="25" fillId="0" borderId="26" xfId="90" applyFont="1" applyFill="1" applyBorder="1" applyAlignment="1">
      <alignment horizontal="center" vertical="center" wrapText="1"/>
      <protection/>
    </xf>
    <xf numFmtId="49" fontId="25" fillId="0" borderId="0" xfId="90" applyNumberFormat="1" applyFont="1" applyFill="1" applyBorder="1" applyAlignment="1">
      <alignment horizontal="center" vertical="center"/>
      <protection/>
    </xf>
    <xf numFmtId="0" fontId="25" fillId="0" borderId="0" xfId="90" applyFont="1" applyFill="1" applyBorder="1" applyAlignment="1">
      <alignment vertical="center" wrapText="1"/>
      <protection/>
    </xf>
    <xf numFmtId="0" fontId="25" fillId="0" borderId="0" xfId="90" applyFont="1" applyFill="1" applyBorder="1" applyAlignment="1">
      <alignment horizontal="center" vertical="center"/>
      <protection/>
    </xf>
    <xf numFmtId="177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 wrapText="1"/>
    </xf>
    <xf numFmtId="0" fontId="31" fillId="0" borderId="19" xfId="93" applyFont="1" applyFill="1" applyBorder="1" applyAlignment="1">
      <alignment horizontal="center" vertical="center" wrapText="1"/>
      <protection/>
    </xf>
    <xf numFmtId="0" fontId="25" fillId="0" borderId="21" xfId="0" applyFont="1" applyFill="1" applyBorder="1" applyAlignment="1">
      <alignment horizontal="center" vertical="center" wrapText="1"/>
    </xf>
    <xf numFmtId="49" fontId="25" fillId="0" borderId="19" xfId="88" applyNumberFormat="1" applyFont="1" applyFill="1" applyBorder="1" applyAlignment="1" applyProtection="1">
      <alignment horizontal="center" vertical="top" wrapText="1"/>
      <protection/>
    </xf>
    <xf numFmtId="49" fontId="25" fillId="0" borderId="27" xfId="88" applyNumberFormat="1" applyFont="1" applyFill="1" applyBorder="1" applyAlignment="1" applyProtection="1">
      <alignment horizontal="center" vertical="top" wrapText="1"/>
      <protection/>
    </xf>
    <xf numFmtId="49" fontId="25" fillId="0" borderId="19" xfId="89" applyNumberFormat="1" applyFont="1" applyFill="1" applyBorder="1" applyAlignment="1">
      <alignment horizontal="center" vertical="center" wrapText="1"/>
      <protection/>
    </xf>
    <xf numFmtId="49" fontId="25" fillId="0" borderId="19" xfId="88" applyNumberFormat="1" applyFont="1" applyFill="1" applyBorder="1" applyAlignment="1" applyProtection="1">
      <alignment horizontal="left" vertical="top" wrapText="1"/>
      <protection/>
    </xf>
    <xf numFmtId="0" fontId="25" fillId="0" borderId="19" xfId="88" applyNumberFormat="1" applyFont="1" applyFill="1" applyBorder="1" applyAlignment="1" applyProtection="1">
      <alignment horizontal="left" vertical="top" wrapText="1"/>
      <protection/>
    </xf>
    <xf numFmtId="49" fontId="37" fillId="0" borderId="19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left"/>
    </xf>
    <xf numFmtId="49" fontId="35" fillId="0" borderId="19" xfId="0" applyNumberFormat="1" applyFont="1" applyFill="1" applyBorder="1" applyAlignment="1">
      <alignment horizontal="center" vertical="center" wrapText="1"/>
    </xf>
    <xf numFmtId="0" fontId="38" fillId="0" borderId="19" xfId="93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/>
    </xf>
    <xf numFmtId="176" fontId="27" fillId="0" borderId="19" xfId="0" applyNumberFormat="1" applyFont="1" applyFill="1" applyBorder="1" applyAlignment="1">
      <alignment horizontal="center" vertical="center" wrapText="1"/>
    </xf>
    <xf numFmtId="177" fontId="27" fillId="0" borderId="19" xfId="0" applyNumberFormat="1" applyFont="1" applyFill="1" applyBorder="1" applyAlignment="1">
      <alignment horizontal="center" vertical="center"/>
    </xf>
    <xf numFmtId="177" fontId="27" fillId="0" borderId="19" xfId="0" applyNumberFormat="1" applyFont="1" applyFill="1" applyBorder="1" applyAlignment="1">
      <alignment horizontal="center" vertical="center" wrapText="1"/>
    </xf>
    <xf numFmtId="176" fontId="25" fillId="0" borderId="19" xfId="0" applyNumberFormat="1" applyFont="1" applyFill="1" applyBorder="1" applyAlignment="1">
      <alignment horizontal="center" vertical="center" wrapText="1"/>
    </xf>
    <xf numFmtId="176" fontId="35" fillId="0" borderId="19" xfId="0" applyNumberFormat="1" applyFont="1" applyFill="1" applyBorder="1" applyAlignment="1">
      <alignment horizontal="center" vertical="center" wrapText="1"/>
    </xf>
    <xf numFmtId="176" fontId="35" fillId="0" borderId="19" xfId="0" applyNumberFormat="1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0" fontId="35" fillId="0" borderId="19" xfId="0" applyNumberFormat="1" applyFont="1" applyFill="1" applyBorder="1" applyAlignment="1">
      <alignment horizontal="left" vertical="center" wrapText="1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19" xfId="0" applyNumberFormat="1" applyFont="1" applyFill="1" applyBorder="1" applyAlignment="1">
      <alignment horizontal="center" vertical="center" wrapText="1"/>
    </xf>
    <xf numFmtId="176" fontId="25" fillId="0" borderId="28" xfId="0" applyNumberFormat="1" applyFont="1" applyFill="1" applyBorder="1" applyAlignment="1">
      <alignment horizontal="center"/>
    </xf>
    <xf numFmtId="176" fontId="25" fillId="0" borderId="19" xfId="0" applyNumberFormat="1" applyFont="1" applyFill="1" applyBorder="1" applyAlignment="1">
      <alignment horizontal="center"/>
    </xf>
    <xf numFmtId="176" fontId="25" fillId="0" borderId="27" xfId="0" applyNumberFormat="1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 vertical="center" wrapText="1"/>
    </xf>
    <xf numFmtId="49" fontId="35" fillId="0" borderId="19" xfId="88" applyNumberFormat="1" applyFont="1" applyFill="1" applyBorder="1" applyAlignment="1" applyProtection="1">
      <alignment horizontal="center" vertical="top" wrapText="1"/>
      <protection/>
    </xf>
    <xf numFmtId="49" fontId="35" fillId="0" borderId="19" xfId="89" applyNumberFormat="1" applyFont="1" applyFill="1" applyBorder="1" applyAlignment="1">
      <alignment horizontal="center" vertical="center" wrapText="1"/>
      <protection/>
    </xf>
    <xf numFmtId="176" fontId="25" fillId="0" borderId="21" xfId="0" applyNumberFormat="1" applyFont="1" applyFill="1" applyBorder="1" applyAlignment="1">
      <alignment horizontal="center" vertical="center"/>
    </xf>
    <xf numFmtId="176" fontId="25" fillId="0" borderId="28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176" fontId="35" fillId="0" borderId="19" xfId="0" applyNumberFormat="1" applyFont="1" applyFill="1" applyBorder="1" applyAlignment="1">
      <alignment horizontal="left" vertical="center" wrapText="1"/>
    </xf>
    <xf numFmtId="177" fontId="35" fillId="0" borderId="19" xfId="0" applyNumberFormat="1" applyFont="1" applyFill="1" applyBorder="1" applyAlignment="1">
      <alignment horizontal="center" vertical="center"/>
    </xf>
    <xf numFmtId="177" fontId="35" fillId="0" borderId="19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177" fontId="25" fillId="0" borderId="19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176" fontId="27" fillId="0" borderId="19" xfId="0" applyNumberFormat="1" applyFont="1" applyFill="1" applyBorder="1" applyAlignment="1">
      <alignment horizontal="center" vertical="center"/>
    </xf>
    <xf numFmtId="176" fontId="25" fillId="0" borderId="27" xfId="0" applyNumberFormat="1" applyFont="1" applyFill="1" applyBorder="1" applyAlignment="1">
      <alignment horizontal="center" wrapText="1"/>
    </xf>
    <xf numFmtId="0" fontId="25" fillId="0" borderId="29" xfId="90" applyNumberFormat="1" applyFont="1" applyFill="1" applyBorder="1" applyAlignment="1">
      <alignment horizontal="left" vertical="center" wrapText="1" shrinkToFit="1"/>
      <protection/>
    </xf>
    <xf numFmtId="0" fontId="25" fillId="0" borderId="0" xfId="90" applyFill="1" applyAlignment="1">
      <alignment horizontal="left" vertical="center" wrapText="1" shrinkToFit="1"/>
      <protection/>
    </xf>
    <xf numFmtId="0" fontId="25" fillId="0" borderId="19" xfId="90" applyNumberFormat="1" applyFont="1" applyFill="1" applyBorder="1" applyAlignment="1">
      <alignment horizontal="left" vertical="center" wrapText="1" indent="1" shrinkToFit="1"/>
      <protection/>
    </xf>
    <xf numFmtId="0" fontId="25" fillId="0" borderId="30" xfId="90" applyNumberFormat="1" applyFont="1" applyFill="1" applyBorder="1" applyAlignment="1">
      <alignment horizontal="left" vertical="center" wrapText="1" shrinkToFit="1"/>
      <protection/>
    </xf>
    <xf numFmtId="0" fontId="25" fillId="0" borderId="19" xfId="90" applyNumberFormat="1" applyFont="1" applyFill="1" applyBorder="1" applyAlignment="1">
      <alignment horizontal="left" vertical="center" wrapText="1" shrinkToFit="1"/>
      <protection/>
    </xf>
    <xf numFmtId="0" fontId="25" fillId="0" borderId="19" xfId="90" applyNumberFormat="1" applyFont="1" applyFill="1" applyBorder="1" applyAlignment="1">
      <alignment horizontal="left" vertical="center" indent="1" shrinkToFit="1"/>
      <protection/>
    </xf>
    <xf numFmtId="0" fontId="25" fillId="0" borderId="19" xfId="90" applyNumberFormat="1" applyFont="1" applyFill="1" applyBorder="1" applyAlignment="1">
      <alignment horizontal="left" vertical="center" wrapText="1" indent="3" shrinkToFit="1"/>
      <protection/>
    </xf>
    <xf numFmtId="177" fontId="25" fillId="0" borderId="0" xfId="90" applyNumberFormat="1" applyFill="1" applyAlignment="1">
      <alignment horizontal="left" vertical="center" wrapText="1" shrinkToFit="1"/>
      <protection/>
    </xf>
    <xf numFmtId="0" fontId="25" fillId="0" borderId="19" xfId="90" applyNumberFormat="1" applyFont="1" applyFill="1" applyBorder="1" applyAlignment="1">
      <alignment horizontal="left" vertical="center" wrapText="1" indent="5" shrinkToFit="1"/>
      <protection/>
    </xf>
    <xf numFmtId="0" fontId="25" fillId="0" borderId="28" xfId="90" applyNumberFormat="1" applyFont="1" applyFill="1" applyBorder="1" applyAlignment="1">
      <alignment horizontal="left" vertical="center" wrapText="1" indent="3" shrinkToFit="1"/>
      <protection/>
    </xf>
    <xf numFmtId="0" fontId="25" fillId="0" borderId="31" xfId="90" applyNumberFormat="1" applyFont="1" applyFill="1" applyBorder="1" applyAlignment="1">
      <alignment horizontal="left" vertical="center" wrapText="1" shrinkToFit="1"/>
      <protection/>
    </xf>
    <xf numFmtId="0" fontId="25" fillId="0" borderId="22" xfId="90" applyNumberFormat="1" applyFont="1" applyFill="1" applyBorder="1" applyAlignment="1">
      <alignment horizontal="left" vertical="center" wrapText="1" indent="3" shrinkToFit="1"/>
      <protection/>
    </xf>
    <xf numFmtId="0" fontId="25" fillId="0" borderId="32" xfId="90" applyNumberFormat="1" applyFont="1" applyFill="1" applyBorder="1" applyAlignment="1">
      <alignment horizontal="left" vertical="center" wrapText="1" shrinkToFit="1"/>
      <protection/>
    </xf>
    <xf numFmtId="0" fontId="25" fillId="0" borderId="33" xfId="90" applyNumberFormat="1" applyFont="1" applyFill="1" applyBorder="1" applyAlignment="1">
      <alignment horizontal="left" vertical="center" wrapText="1" shrinkToFit="1"/>
      <protection/>
    </xf>
    <xf numFmtId="0" fontId="25" fillId="0" borderId="28" xfId="90" applyNumberFormat="1" applyFont="1" applyFill="1" applyBorder="1" applyAlignment="1">
      <alignment horizontal="left" vertical="center" wrapText="1" indent="5" shrinkToFit="1"/>
      <protection/>
    </xf>
    <xf numFmtId="0" fontId="35" fillId="0" borderId="34" xfId="90" applyFont="1" applyFill="1" applyBorder="1" applyAlignment="1">
      <alignment horizontal="left" vertical="center" wrapText="1" shrinkToFit="1"/>
      <protection/>
    </xf>
    <xf numFmtId="43" fontId="25" fillId="0" borderId="21" xfId="90" applyNumberFormat="1" applyFont="1" applyFill="1" applyBorder="1" applyAlignment="1">
      <alignment horizontal="center" vertical="center" wrapText="1" shrinkToFit="1"/>
      <protection/>
    </xf>
    <xf numFmtId="181" fontId="35" fillId="0" borderId="35" xfId="90" applyNumberFormat="1" applyFont="1" applyFill="1" applyBorder="1" applyAlignment="1">
      <alignment horizontal="left" vertical="center" wrapText="1" shrinkToFit="1"/>
      <protection/>
    </xf>
    <xf numFmtId="180" fontId="35" fillId="0" borderId="35" xfId="90" applyNumberFormat="1" applyFont="1" applyFill="1" applyBorder="1" applyAlignment="1">
      <alignment horizontal="left" vertical="center" wrapText="1" shrinkToFit="1"/>
      <protection/>
    </xf>
    <xf numFmtId="49" fontId="35" fillId="0" borderId="36" xfId="90" applyNumberFormat="1" applyFont="1" applyFill="1" applyBorder="1" applyAlignment="1">
      <alignment horizontal="left" vertical="center" wrapText="1" shrinkToFit="1"/>
      <protection/>
    </xf>
    <xf numFmtId="0" fontId="35" fillId="0" borderId="19" xfId="90" applyFont="1" applyFill="1" applyBorder="1" applyAlignment="1">
      <alignment horizontal="left" vertical="center" wrapText="1" shrinkToFit="1"/>
      <protection/>
    </xf>
    <xf numFmtId="0" fontId="35" fillId="0" borderId="37" xfId="90" applyFont="1" applyFill="1" applyBorder="1" applyAlignment="1">
      <alignment horizontal="left" vertical="center" wrapText="1" shrinkToFit="1"/>
      <protection/>
    </xf>
    <xf numFmtId="43" fontId="25" fillId="0" borderId="19" xfId="90" applyNumberFormat="1" applyFont="1" applyFill="1" applyBorder="1" applyAlignment="1">
      <alignment horizontal="center" vertical="center" wrapText="1" shrinkToFit="1"/>
      <protection/>
    </xf>
    <xf numFmtId="181" fontId="35" fillId="0" borderId="19" xfId="90" applyNumberFormat="1" applyFont="1" applyFill="1" applyBorder="1" applyAlignment="1">
      <alignment horizontal="left" vertical="center" wrapText="1" shrinkToFit="1"/>
      <protection/>
    </xf>
    <xf numFmtId="180" fontId="35" fillId="0" borderId="19" xfId="90" applyNumberFormat="1" applyFont="1" applyFill="1" applyBorder="1" applyAlignment="1">
      <alignment horizontal="left" vertical="center" wrapText="1" shrinkToFit="1"/>
      <protection/>
    </xf>
    <xf numFmtId="49" fontId="25" fillId="0" borderId="36" xfId="90" applyNumberFormat="1" applyFont="1" applyFill="1" applyBorder="1" applyAlignment="1">
      <alignment horizontal="left" vertical="center" wrapText="1" shrinkToFit="1"/>
      <protection/>
    </xf>
    <xf numFmtId="0" fontId="25" fillId="0" borderId="19" xfId="90" applyFont="1" applyFill="1" applyBorder="1" applyAlignment="1">
      <alignment horizontal="left" vertical="center" wrapText="1" indent="1" shrinkToFit="1"/>
      <protection/>
    </xf>
    <xf numFmtId="0" fontId="25" fillId="0" borderId="37" xfId="90" applyFont="1" applyFill="1" applyBorder="1" applyAlignment="1">
      <alignment horizontal="left" vertical="center" wrapText="1" shrinkToFit="1"/>
      <protection/>
    </xf>
    <xf numFmtId="181" fontId="25" fillId="0" borderId="19" xfId="90" applyNumberFormat="1" applyFont="1" applyFill="1" applyBorder="1" applyAlignment="1">
      <alignment horizontal="left" vertical="center" wrapText="1" shrinkToFit="1"/>
      <protection/>
    </xf>
    <xf numFmtId="0" fontId="25" fillId="0" borderId="19" xfId="90" applyFont="1" applyFill="1" applyBorder="1" applyAlignment="1">
      <alignment horizontal="left" vertical="center" wrapText="1" indent="3" shrinkToFit="1"/>
      <protection/>
    </xf>
    <xf numFmtId="0" fontId="25" fillId="0" borderId="19" xfId="90" applyFont="1" applyFill="1" applyBorder="1" applyAlignment="1">
      <alignment horizontal="left" vertical="center" wrapText="1" indent="5" shrinkToFit="1"/>
      <protection/>
    </xf>
    <xf numFmtId="0" fontId="25" fillId="0" borderId="19" xfId="90" applyFont="1" applyFill="1" applyBorder="1" applyAlignment="1">
      <alignment horizontal="left" vertical="center" wrapText="1" indent="7" shrinkToFit="1"/>
      <protection/>
    </xf>
    <xf numFmtId="180" fontId="25" fillId="0" borderId="19" xfId="90" applyNumberFormat="1" applyFont="1" applyFill="1" applyBorder="1" applyAlignment="1">
      <alignment horizontal="left" vertical="center" wrapText="1" shrinkToFit="1"/>
      <protection/>
    </xf>
    <xf numFmtId="49" fontId="25" fillId="0" borderId="38" xfId="90" applyNumberFormat="1" applyFont="1" applyFill="1" applyBorder="1" applyAlignment="1">
      <alignment horizontal="left" vertical="center" wrapText="1" shrinkToFit="1"/>
      <protection/>
    </xf>
    <xf numFmtId="0" fontId="25" fillId="0" borderId="28" xfId="90" applyFont="1" applyFill="1" applyBorder="1" applyAlignment="1">
      <alignment horizontal="left" vertical="center" wrapText="1" indent="1" shrinkToFit="1"/>
      <protection/>
    </xf>
    <xf numFmtId="0" fontId="25" fillId="0" borderId="39" xfId="90" applyFont="1" applyFill="1" applyBorder="1" applyAlignment="1">
      <alignment horizontal="left" vertical="center" wrapText="1" shrinkToFit="1"/>
      <protection/>
    </xf>
    <xf numFmtId="49" fontId="35" fillId="0" borderId="40" xfId="90" applyNumberFormat="1" applyFont="1" applyFill="1" applyBorder="1" applyAlignment="1">
      <alignment horizontal="left" vertical="center" wrapText="1" shrinkToFit="1"/>
      <protection/>
    </xf>
    <xf numFmtId="0" fontId="35" fillId="0" borderId="35" xfId="90" applyFont="1" applyFill="1" applyBorder="1" applyAlignment="1">
      <alignment horizontal="left" vertical="center" wrapText="1" shrinkToFit="1"/>
      <protection/>
    </xf>
    <xf numFmtId="0" fontId="35" fillId="0" borderId="41" xfId="90" applyFont="1" applyFill="1" applyBorder="1" applyAlignment="1">
      <alignment horizontal="left" vertical="center" wrapText="1" shrinkToFit="1"/>
      <protection/>
    </xf>
    <xf numFmtId="0" fontId="35" fillId="0" borderId="19" xfId="90" applyFont="1" applyFill="1" applyBorder="1" applyAlignment="1">
      <alignment horizontal="left" vertical="center" wrapText="1" indent="1" shrinkToFit="1"/>
      <protection/>
    </xf>
    <xf numFmtId="0" fontId="35" fillId="0" borderId="39" xfId="90" applyFont="1" applyFill="1" applyBorder="1" applyAlignment="1">
      <alignment horizontal="left" vertical="center" wrapText="1" shrinkToFit="1"/>
      <protection/>
    </xf>
    <xf numFmtId="49" fontId="25" fillId="0" borderId="42" xfId="90" applyNumberFormat="1" applyFont="1" applyFill="1" applyBorder="1" applyAlignment="1">
      <alignment horizontal="left" vertical="center" wrapText="1" shrinkToFit="1"/>
      <protection/>
    </xf>
    <xf numFmtId="0" fontId="25" fillId="0" borderId="22" xfId="90" applyFont="1" applyFill="1" applyBorder="1" applyAlignment="1">
      <alignment horizontal="left" vertical="center" wrapText="1" indent="3" shrinkToFit="1"/>
      <protection/>
    </xf>
    <xf numFmtId="0" fontId="25" fillId="0" borderId="43" xfId="90" applyFont="1" applyFill="1" applyBorder="1" applyAlignment="1">
      <alignment horizontal="left" vertical="center" wrapText="1" shrinkToFit="1"/>
      <protection/>
    </xf>
    <xf numFmtId="0" fontId="25" fillId="0" borderId="0" xfId="90" applyFont="1" applyFill="1" applyAlignment="1">
      <alignment horizontal="center" vertical="center" wrapText="1" shrinkToFit="1"/>
      <protection/>
    </xf>
    <xf numFmtId="176" fontId="25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top"/>
    </xf>
    <xf numFmtId="188" fontId="35" fillId="0" borderId="19" xfId="0" applyNumberFormat="1" applyFont="1" applyFill="1" applyBorder="1" applyAlignment="1">
      <alignment horizontal="center" vertical="center"/>
    </xf>
    <xf numFmtId="195" fontId="35" fillId="0" borderId="19" xfId="0" applyNumberFormat="1" applyFont="1" applyFill="1" applyBorder="1" applyAlignment="1">
      <alignment horizontal="center" vertical="center"/>
    </xf>
    <xf numFmtId="0" fontId="30" fillId="0" borderId="0" xfId="90" applyFont="1" applyFill="1" applyAlignment="1">
      <alignment horizontal="center"/>
      <protection/>
    </xf>
    <xf numFmtId="0" fontId="1" fillId="0" borderId="19" xfId="0" applyNumberFormat="1" applyFont="1" applyFill="1" applyBorder="1" applyAlignment="1">
      <alignment horizontal="center" vertical="top"/>
    </xf>
    <xf numFmtId="0" fontId="25" fillId="0" borderId="19" xfId="93" applyFont="1" applyFill="1" applyBorder="1" applyAlignment="1">
      <alignment horizontal="center" vertical="center" wrapText="1"/>
      <protection/>
    </xf>
    <xf numFmtId="49" fontId="2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4" fontId="27" fillId="0" borderId="0" xfId="0" applyNumberFormat="1" applyFont="1" applyFill="1" applyBorder="1" applyAlignment="1">
      <alignment horizontal="center" vertical="center"/>
    </xf>
    <xf numFmtId="0" fontId="25" fillId="0" borderId="0" xfId="93" applyFont="1" applyFill="1" applyAlignment="1">
      <alignment horizontal="center" vertical="top"/>
      <protection/>
    </xf>
    <xf numFmtId="49" fontId="25" fillId="0" borderId="40" xfId="92" applyNumberFormat="1" applyFont="1" applyFill="1" applyBorder="1" applyAlignment="1">
      <alignment horizontal="left" vertical="center" wrapText="1" shrinkToFit="1"/>
      <protection/>
    </xf>
    <xf numFmtId="0" fontId="25" fillId="0" borderId="35" xfId="92" applyNumberFormat="1" applyFont="1" applyFill="1" applyBorder="1" applyAlignment="1">
      <alignment horizontal="left" vertical="center" wrapText="1" shrinkToFit="1"/>
      <protection/>
    </xf>
    <xf numFmtId="177" fontId="25" fillId="0" borderId="35" xfId="112" applyNumberFormat="1" applyFont="1" applyFill="1" applyBorder="1" applyAlignment="1">
      <alignment horizontal="center" vertical="center" wrapText="1" shrinkToFit="1"/>
    </xf>
    <xf numFmtId="177" fontId="25" fillId="0" borderId="0" xfId="90" applyNumberFormat="1" applyFont="1" applyFill="1" applyAlignment="1">
      <alignment horizontal="center" vertical="center" wrapText="1" shrinkToFit="1"/>
      <protection/>
    </xf>
    <xf numFmtId="181" fontId="25" fillId="0" borderId="35" xfId="92" applyNumberFormat="1" applyFont="1" applyFill="1" applyBorder="1" applyAlignment="1">
      <alignment horizontal="left" vertical="center" wrapText="1" shrinkToFit="1"/>
      <protection/>
    </xf>
    <xf numFmtId="180" fontId="25" fillId="0" borderId="35" xfId="92" applyNumberFormat="1" applyFont="1" applyFill="1" applyBorder="1" applyAlignment="1">
      <alignment horizontal="left" vertical="center" wrapText="1" shrinkToFit="1"/>
      <protection/>
    </xf>
    <xf numFmtId="181" fontId="25" fillId="0" borderId="41" xfId="92" applyNumberFormat="1" applyFont="1" applyFill="1" applyBorder="1" applyAlignment="1">
      <alignment horizontal="left" vertical="center" wrapText="1" shrinkToFit="1"/>
      <protection/>
    </xf>
    <xf numFmtId="49" fontId="25" fillId="0" borderId="36" xfId="92" applyNumberFormat="1" applyFont="1" applyFill="1" applyBorder="1" applyAlignment="1">
      <alignment horizontal="left" vertical="center" wrapText="1" shrinkToFit="1"/>
      <protection/>
    </xf>
    <xf numFmtId="177" fontId="25" fillId="0" borderId="19" xfId="92" applyNumberFormat="1" applyFont="1" applyFill="1" applyBorder="1" applyAlignment="1">
      <alignment horizontal="center" vertical="center" wrapText="1" shrinkToFit="1"/>
      <protection/>
    </xf>
    <xf numFmtId="0" fontId="25" fillId="0" borderId="19" xfId="92" applyFont="1" applyFill="1" applyBorder="1" applyAlignment="1">
      <alignment horizontal="center" vertical="center" wrapText="1" shrinkToFit="1"/>
      <protection/>
    </xf>
    <xf numFmtId="181" fontId="25" fillId="0" borderId="19" xfId="92" applyNumberFormat="1" applyFont="1" applyFill="1" applyBorder="1" applyAlignment="1">
      <alignment horizontal="left" vertical="center" wrapText="1" shrinkToFit="1"/>
      <protection/>
    </xf>
    <xf numFmtId="180" fontId="25" fillId="0" borderId="19" xfId="92" applyNumberFormat="1" applyFont="1" applyFill="1" applyBorder="1" applyAlignment="1">
      <alignment horizontal="left" vertical="center" wrapText="1" shrinkToFit="1"/>
      <protection/>
    </xf>
    <xf numFmtId="181" fontId="25" fillId="0" borderId="37" xfId="92" applyNumberFormat="1" applyFont="1" applyFill="1" applyBorder="1" applyAlignment="1">
      <alignment horizontal="left" vertical="center" wrapText="1" shrinkToFit="1"/>
      <protection/>
    </xf>
    <xf numFmtId="177" fontId="25" fillId="0" borderId="19" xfId="112" applyNumberFormat="1" applyFont="1" applyFill="1" applyBorder="1" applyAlignment="1">
      <alignment horizontal="center" vertical="center" wrapText="1" shrinkToFit="1"/>
    </xf>
    <xf numFmtId="177" fontId="25" fillId="0" borderId="21" xfId="112" applyNumberFormat="1" applyFont="1" applyFill="1" applyBorder="1" applyAlignment="1">
      <alignment horizontal="center" vertical="center" wrapText="1" shrinkToFit="1"/>
    </xf>
    <xf numFmtId="0" fontId="25" fillId="0" borderId="19" xfId="92" applyNumberFormat="1" applyFont="1" applyFill="1" applyBorder="1" applyAlignment="1">
      <alignment horizontal="left" vertical="center" wrapText="1" shrinkToFit="1"/>
      <protection/>
    </xf>
    <xf numFmtId="0" fontId="25" fillId="0" borderId="0" xfId="90" applyFont="1" applyFill="1" applyAlignment="1">
      <alignment horizontal="left" vertical="center" wrapText="1" shrinkToFit="1"/>
      <protection/>
    </xf>
    <xf numFmtId="0" fontId="25" fillId="0" borderId="19" xfId="92" applyNumberFormat="1" applyFont="1" applyFill="1" applyBorder="1" applyAlignment="1">
      <alignment horizontal="left" vertical="center" wrapText="1" indent="1" shrinkToFit="1"/>
      <protection/>
    </xf>
    <xf numFmtId="0" fontId="25" fillId="0" borderId="19" xfId="92" applyNumberFormat="1" applyFont="1" applyFill="1" applyBorder="1" applyAlignment="1">
      <alignment horizontal="left" vertical="center" wrapText="1" indent="7" shrinkToFit="1"/>
      <protection/>
    </xf>
    <xf numFmtId="177" fontId="25" fillId="55" borderId="19" xfId="92" applyNumberFormat="1" applyFont="1" applyFill="1" applyBorder="1" applyAlignment="1">
      <alignment horizontal="center" vertical="center" wrapText="1" shrinkToFit="1"/>
      <protection/>
    </xf>
    <xf numFmtId="0" fontId="57" fillId="0" borderId="0" xfId="90" applyFont="1" applyFill="1" applyAlignment="1">
      <alignment horizontal="left" vertical="center" wrapText="1" shrinkToFit="1"/>
      <protection/>
    </xf>
    <xf numFmtId="49" fontId="25" fillId="0" borderId="38" xfId="92" applyNumberFormat="1" applyFont="1" applyFill="1" applyBorder="1" applyAlignment="1">
      <alignment horizontal="left" vertical="center" wrapText="1" shrinkToFit="1"/>
      <protection/>
    </xf>
    <xf numFmtId="181" fontId="25" fillId="0" borderId="39" xfId="92" applyNumberFormat="1" applyFont="1" applyFill="1" applyBorder="1" applyAlignment="1">
      <alignment horizontal="left" vertical="center" wrapText="1" shrinkToFit="1"/>
      <protection/>
    </xf>
    <xf numFmtId="49" fontId="25" fillId="0" borderId="42" xfId="92" applyNumberFormat="1" applyFont="1" applyFill="1" applyBorder="1" applyAlignment="1">
      <alignment horizontal="left" vertical="center" wrapText="1" shrinkToFit="1"/>
      <protection/>
    </xf>
    <xf numFmtId="177" fontId="25" fillId="0" borderId="22" xfId="92" applyNumberFormat="1" applyFont="1" applyFill="1" applyBorder="1" applyAlignment="1">
      <alignment horizontal="center" vertical="center" wrapText="1" shrinkToFit="1"/>
      <protection/>
    </xf>
    <xf numFmtId="0" fontId="25" fillId="0" borderId="22" xfId="92" applyFont="1" applyFill="1" applyBorder="1" applyAlignment="1">
      <alignment horizontal="center" vertical="center" wrapText="1" shrinkToFit="1"/>
      <protection/>
    </xf>
    <xf numFmtId="181" fontId="25" fillId="0" borderId="22" xfId="92" applyNumberFormat="1" applyFont="1" applyFill="1" applyBorder="1" applyAlignment="1">
      <alignment horizontal="left" vertical="center" wrapText="1" shrinkToFit="1"/>
      <protection/>
    </xf>
    <xf numFmtId="180" fontId="25" fillId="0" borderId="22" xfId="92" applyNumberFormat="1" applyFont="1" applyFill="1" applyBorder="1" applyAlignment="1">
      <alignment horizontal="left" vertical="center" wrapText="1" shrinkToFit="1"/>
      <protection/>
    </xf>
    <xf numFmtId="181" fontId="25" fillId="0" borderId="43" xfId="92" applyNumberFormat="1" applyFont="1" applyFill="1" applyBorder="1" applyAlignment="1">
      <alignment horizontal="left" vertical="center" wrapText="1" shrinkToFit="1"/>
      <protection/>
    </xf>
    <xf numFmtId="49" fontId="25" fillId="0" borderId="44" xfId="92" applyNumberFormat="1" applyFont="1" applyFill="1" applyBorder="1" applyAlignment="1">
      <alignment horizontal="left" vertical="center" wrapText="1" shrinkToFit="1"/>
      <protection/>
    </xf>
    <xf numFmtId="0" fontId="25" fillId="0" borderId="21" xfId="92" applyNumberFormat="1" applyFont="1" applyFill="1" applyBorder="1" applyAlignment="1">
      <alignment horizontal="left" vertical="center" wrapText="1" shrinkToFit="1"/>
      <protection/>
    </xf>
    <xf numFmtId="177" fontId="25" fillId="0" borderId="21" xfId="92" applyNumberFormat="1" applyFont="1" applyFill="1" applyBorder="1" applyAlignment="1">
      <alignment horizontal="center" vertical="center" wrapText="1" shrinkToFit="1"/>
      <protection/>
    </xf>
    <xf numFmtId="190" fontId="25" fillId="0" borderId="21" xfId="92" applyNumberFormat="1" applyFont="1" applyFill="1" applyBorder="1" applyAlignment="1">
      <alignment horizontal="center" vertical="center" wrapText="1" shrinkToFit="1"/>
      <protection/>
    </xf>
    <xf numFmtId="181" fontId="25" fillId="0" borderId="21" xfId="92" applyNumberFormat="1" applyFont="1" applyFill="1" applyBorder="1" applyAlignment="1">
      <alignment horizontal="left" vertical="center" wrapText="1" shrinkToFit="1"/>
      <protection/>
    </xf>
    <xf numFmtId="180" fontId="25" fillId="0" borderId="21" xfId="92" applyNumberFormat="1" applyFont="1" applyFill="1" applyBorder="1" applyAlignment="1">
      <alignment horizontal="left" vertical="center" wrapText="1" shrinkToFit="1"/>
      <protection/>
    </xf>
    <xf numFmtId="181" fontId="25" fillId="0" borderId="19" xfId="92" applyNumberFormat="1" applyFont="1" applyFill="1" applyBorder="1" applyAlignment="1">
      <alignment horizontal="center" vertical="center" wrapText="1" shrinkToFit="1"/>
      <protection/>
    </xf>
    <xf numFmtId="0" fontId="25" fillId="0" borderId="22" xfId="92" applyNumberFormat="1" applyFont="1" applyFill="1" applyBorder="1" applyAlignment="1">
      <alignment horizontal="left" vertical="center" wrapText="1" indent="1" shrinkToFit="1"/>
      <protection/>
    </xf>
    <xf numFmtId="181" fontId="25" fillId="0" borderId="19" xfId="112" applyNumberFormat="1" applyFont="1" applyFill="1" applyBorder="1" applyAlignment="1">
      <alignment horizontal="left" vertical="center" wrapText="1" shrinkToFit="1"/>
    </xf>
    <xf numFmtId="180" fontId="25" fillId="0" borderId="19" xfId="112" applyNumberFormat="1" applyFont="1" applyFill="1" applyBorder="1" applyAlignment="1">
      <alignment horizontal="left" vertical="center" wrapText="1" shrinkToFit="1"/>
    </xf>
    <xf numFmtId="1" fontId="25" fillId="0" borderId="19" xfId="92" applyNumberFormat="1" applyFont="1" applyFill="1" applyBorder="1" applyAlignment="1">
      <alignment horizontal="center" vertical="center" wrapText="1" shrinkToFit="1"/>
      <protection/>
    </xf>
    <xf numFmtId="3" fontId="25" fillId="0" borderId="19" xfId="92" applyNumberFormat="1" applyFont="1" applyFill="1" applyBorder="1" applyAlignment="1">
      <alignment horizontal="center" vertical="center" wrapText="1" shrinkToFit="1"/>
      <protection/>
    </xf>
    <xf numFmtId="49" fontId="25" fillId="0" borderId="19" xfId="92" applyNumberFormat="1" applyFont="1" applyFill="1" applyBorder="1" applyAlignment="1">
      <alignment horizontal="left" vertical="center" wrapText="1" shrinkToFit="1"/>
      <protection/>
    </xf>
    <xf numFmtId="10" fontId="25" fillId="0" borderId="19" xfId="104" applyNumberFormat="1" applyFont="1" applyFill="1" applyBorder="1" applyAlignment="1">
      <alignment horizontal="left" vertical="center" wrapText="1" shrinkToFit="1"/>
    </xf>
    <xf numFmtId="180" fontId="25" fillId="0" borderId="19" xfId="104" applyNumberFormat="1" applyFont="1" applyFill="1" applyBorder="1" applyAlignment="1">
      <alignment horizontal="left" vertical="center" wrapText="1" shrinkToFit="1"/>
    </xf>
    <xf numFmtId="10" fontId="25" fillId="0" borderId="37" xfId="104" applyNumberFormat="1" applyFont="1" applyFill="1" applyBorder="1" applyAlignment="1">
      <alignment horizontal="left" vertical="center" wrapText="1" shrinkToFit="1"/>
    </xf>
    <xf numFmtId="0" fontId="25" fillId="0" borderId="28" xfId="92" applyFont="1" applyFill="1" applyBorder="1" applyAlignment="1">
      <alignment horizontal="center" vertical="center" wrapText="1" shrinkToFit="1"/>
      <protection/>
    </xf>
    <xf numFmtId="181" fontId="25" fillId="0" borderId="28" xfId="92" applyNumberFormat="1" applyFont="1" applyFill="1" applyBorder="1" applyAlignment="1">
      <alignment horizontal="left" vertical="center" wrapText="1" shrinkToFit="1"/>
      <protection/>
    </xf>
    <xf numFmtId="181" fontId="25" fillId="0" borderId="21" xfId="92" applyNumberFormat="1" applyFont="1" applyFill="1" applyBorder="1" applyAlignment="1">
      <alignment horizontal="center" vertical="center" wrapText="1" shrinkToFit="1"/>
      <protection/>
    </xf>
    <xf numFmtId="181" fontId="25" fillId="0" borderId="34" xfId="92" applyNumberFormat="1" applyFont="1" applyFill="1" applyBorder="1" applyAlignment="1">
      <alignment horizontal="left" vertical="center" wrapText="1" shrinkToFit="1"/>
      <protection/>
    </xf>
    <xf numFmtId="4" fontId="25" fillId="0" borderId="35" xfId="92" applyNumberFormat="1" applyFont="1" applyFill="1" applyBorder="1" applyAlignment="1">
      <alignment horizontal="center" vertical="center" wrapText="1" shrinkToFit="1"/>
      <protection/>
    </xf>
    <xf numFmtId="4" fontId="25" fillId="0" borderId="35" xfId="92" applyNumberFormat="1" applyFont="1" applyFill="1" applyBorder="1" applyAlignment="1">
      <alignment horizontal="left" vertical="center" wrapText="1" shrinkToFit="1"/>
      <protection/>
    </xf>
    <xf numFmtId="4" fontId="25" fillId="0" borderId="41" xfId="92" applyNumberFormat="1" applyFont="1" applyFill="1" applyBorder="1" applyAlignment="1">
      <alignment horizontal="left" vertical="center" wrapText="1" shrinkToFit="1"/>
      <protection/>
    </xf>
    <xf numFmtId="183" fontId="25" fillId="0" borderId="37" xfId="92" applyNumberFormat="1" applyFont="1" applyFill="1" applyBorder="1" applyAlignment="1">
      <alignment horizontal="left" vertical="center" wrapText="1" shrinkToFit="1"/>
      <protection/>
    </xf>
    <xf numFmtId="4" fontId="25" fillId="0" borderId="19" xfId="92" applyNumberFormat="1" applyFont="1" applyFill="1" applyBorder="1" applyAlignment="1">
      <alignment horizontal="left" vertical="center" wrapText="1" shrinkToFit="1"/>
      <protection/>
    </xf>
    <xf numFmtId="177" fontId="25" fillId="0" borderId="19" xfId="92" applyNumberFormat="1" applyFont="1" applyFill="1" applyBorder="1" applyAlignment="1">
      <alignment horizontal="left" vertical="center" wrapText="1" shrinkToFit="1"/>
      <protection/>
    </xf>
    <xf numFmtId="0" fontId="2" fillId="0" borderId="19" xfId="92" applyFont="1" applyFill="1" applyBorder="1" applyAlignment="1">
      <alignment horizontal="center" vertical="center" wrapText="1" shrinkToFit="1"/>
      <protection/>
    </xf>
    <xf numFmtId="0" fontId="34" fillId="0" borderId="30" xfId="92" applyNumberFormat="1" applyFont="1" applyFill="1" applyBorder="1" applyAlignment="1">
      <alignment horizontal="left" vertical="center" wrapText="1" shrinkToFit="1"/>
      <protection/>
    </xf>
    <xf numFmtId="0" fontId="25" fillId="0" borderId="22" xfId="92" applyNumberFormat="1" applyFont="1" applyFill="1" applyBorder="1" applyAlignment="1">
      <alignment horizontal="left" vertical="center" wrapText="1" shrinkToFit="1"/>
      <protection/>
    </xf>
    <xf numFmtId="3" fontId="25" fillId="0" borderId="22" xfId="112" applyNumberFormat="1" applyFont="1" applyFill="1" applyBorder="1" applyAlignment="1">
      <alignment horizontal="center" vertical="center" wrapText="1" shrinkToFit="1"/>
    </xf>
    <xf numFmtId="178" fontId="25" fillId="0" borderId="22" xfId="112" applyNumberFormat="1" applyFont="1" applyFill="1" applyBorder="1" applyAlignment="1">
      <alignment horizontal="left" vertical="center" wrapText="1" shrinkToFit="1"/>
    </xf>
    <xf numFmtId="180" fontId="25" fillId="0" borderId="22" xfId="112" applyNumberFormat="1" applyFont="1" applyFill="1" applyBorder="1" applyAlignment="1">
      <alignment horizontal="left" vertical="center" wrapText="1" shrinkToFit="1"/>
    </xf>
    <xf numFmtId="184" fontId="25" fillId="0" borderId="43" xfId="92" applyNumberFormat="1" applyFont="1" applyFill="1" applyBorder="1" applyAlignment="1">
      <alignment horizontal="left" vertical="center" wrapText="1" shrinkToFit="1"/>
      <protection/>
    </xf>
    <xf numFmtId="0" fontId="2" fillId="0" borderId="45" xfId="92" applyFont="1" applyFill="1" applyBorder="1" applyAlignment="1">
      <alignment vertical="center"/>
      <protection/>
    </xf>
    <xf numFmtId="175" fontId="25" fillId="0" borderId="0" xfId="112" applyFont="1" applyFill="1" applyBorder="1" applyAlignment="1">
      <alignment horizontal="center" vertical="center"/>
    </xf>
    <xf numFmtId="4" fontId="25" fillId="0" borderId="28" xfId="112" applyNumberFormat="1" applyFont="1" applyFill="1" applyBorder="1" applyAlignment="1">
      <alignment horizontal="center" vertical="center" wrapText="1" shrinkToFit="1"/>
    </xf>
    <xf numFmtId="181" fontId="35" fillId="0" borderId="37" xfId="92" applyNumberFormat="1" applyFont="1" applyFill="1" applyBorder="1" applyAlignment="1">
      <alignment horizontal="left" vertical="center" wrapText="1" shrinkToFit="1"/>
      <protection/>
    </xf>
    <xf numFmtId="180" fontId="35" fillId="0" borderId="19" xfId="92" applyNumberFormat="1" applyFont="1" applyFill="1" applyBorder="1" applyAlignment="1">
      <alignment horizontal="left" vertical="center" wrapText="1" shrinkToFit="1"/>
      <protection/>
    </xf>
    <xf numFmtId="0" fontId="25" fillId="0" borderId="37" xfId="92" applyNumberFormat="1" applyFont="1" applyFill="1" applyBorder="1" applyAlignment="1">
      <alignment horizontal="left" vertical="center" wrapText="1" shrinkToFit="1"/>
      <protection/>
    </xf>
    <xf numFmtId="169" fontId="25" fillId="0" borderId="35" xfId="92" applyNumberFormat="1" applyFont="1" applyFill="1" applyBorder="1" applyAlignment="1">
      <alignment horizontal="center" vertical="center" wrapText="1" shrinkToFit="1"/>
      <protection/>
    </xf>
    <xf numFmtId="169" fontId="25" fillId="0" borderId="35" xfId="92" applyNumberFormat="1" applyFont="1" applyFill="1" applyBorder="1" applyAlignment="1">
      <alignment horizontal="left" vertical="center" wrapText="1" shrinkToFit="1"/>
      <protection/>
    </xf>
    <xf numFmtId="169" fontId="25" fillId="0" borderId="41" xfId="92" applyNumberFormat="1" applyFont="1" applyFill="1" applyBorder="1" applyAlignment="1">
      <alignment horizontal="left" vertical="center" wrapText="1" shrinkToFit="1"/>
      <protection/>
    </xf>
    <xf numFmtId="169" fontId="25" fillId="0" borderId="19" xfId="92" applyNumberFormat="1" applyFont="1" applyFill="1" applyBorder="1" applyAlignment="1">
      <alignment horizontal="left" vertical="center" wrapText="1" shrinkToFit="1"/>
      <protection/>
    </xf>
    <xf numFmtId="169" fontId="25" fillId="0" borderId="22" xfId="92" applyNumberFormat="1" applyFont="1" applyFill="1" applyBorder="1" applyAlignment="1">
      <alignment horizontal="center" vertical="center" wrapText="1" shrinkToFit="1"/>
      <protection/>
    </xf>
    <xf numFmtId="169" fontId="25" fillId="0" borderId="22" xfId="92" applyNumberFormat="1" applyFont="1" applyFill="1" applyBorder="1" applyAlignment="1">
      <alignment horizontal="left" vertical="center" wrapText="1" shrinkToFit="1"/>
      <protection/>
    </xf>
    <xf numFmtId="195" fontId="25" fillId="0" borderId="19" xfId="0" applyNumberFormat="1" applyFont="1" applyFill="1" applyBorder="1" applyAlignment="1">
      <alignment horizontal="center" vertical="center" wrapText="1"/>
    </xf>
    <xf numFmtId="195" fontId="35" fillId="0" borderId="19" xfId="0" applyNumberFormat="1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176" fontId="25" fillId="0" borderId="28" xfId="0" applyNumberFormat="1" applyFont="1" applyFill="1" applyBorder="1" applyAlignment="1">
      <alignment horizontal="center" vertical="center" wrapText="1"/>
    </xf>
    <xf numFmtId="176" fontId="25" fillId="0" borderId="27" xfId="0" applyNumberFormat="1" applyFont="1" applyFill="1" applyBorder="1" applyAlignment="1">
      <alignment horizontal="center" vertical="center" wrapText="1"/>
    </xf>
    <xf numFmtId="176" fontId="25" fillId="0" borderId="21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5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right"/>
    </xf>
    <xf numFmtId="0" fontId="1" fillId="0" borderId="46" xfId="0" applyNumberFormat="1" applyFont="1" applyFill="1" applyBorder="1" applyAlignment="1">
      <alignment horizontal="left" vertical="center"/>
    </xf>
    <xf numFmtId="0" fontId="1" fillId="0" borderId="47" xfId="0" applyNumberFormat="1" applyFont="1" applyFill="1" applyBorder="1" applyAlignment="1">
      <alignment horizontal="left" vertical="center"/>
    </xf>
    <xf numFmtId="0" fontId="1" fillId="0" borderId="5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46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 vertical="top"/>
    </xf>
    <xf numFmtId="49" fontId="28" fillId="0" borderId="30" xfId="93" applyNumberFormat="1" applyFont="1" applyFill="1" applyBorder="1" applyAlignment="1">
      <alignment horizontal="center" vertical="center" textRotation="90" wrapText="1"/>
      <protection/>
    </xf>
    <xf numFmtId="49" fontId="28" fillId="0" borderId="47" xfId="93" applyNumberFormat="1" applyFont="1" applyFill="1" applyBorder="1" applyAlignment="1">
      <alignment horizontal="center" vertical="center" textRotation="90" wrapText="1"/>
      <protection/>
    </xf>
    <xf numFmtId="49" fontId="28" fillId="0" borderId="19" xfId="93" applyNumberFormat="1" applyFont="1" applyFill="1" applyBorder="1" applyAlignment="1">
      <alignment horizontal="center" vertical="center" textRotation="90" wrapText="1"/>
      <protection/>
    </xf>
    <xf numFmtId="49" fontId="28" fillId="0" borderId="19" xfId="93" applyNumberFormat="1" applyFont="1" applyFill="1" applyBorder="1" applyAlignment="1">
      <alignment horizontal="center" vertical="center" wrapText="1"/>
      <protection/>
    </xf>
    <xf numFmtId="0" fontId="6" fillId="0" borderId="20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19" xfId="0" applyNumberFormat="1" applyFont="1" applyFill="1" applyBorder="1" applyAlignment="1">
      <alignment horizontal="center" vertical="center"/>
    </xf>
    <xf numFmtId="0" fontId="35" fillId="0" borderId="53" xfId="90" applyFont="1" applyFill="1" applyBorder="1" applyAlignment="1">
      <alignment horizontal="left" vertical="center" wrapText="1" shrinkToFit="1"/>
      <protection/>
    </xf>
    <xf numFmtId="0" fontId="35" fillId="0" borderId="54" xfId="90" applyFont="1" applyFill="1" applyBorder="1" applyAlignment="1">
      <alignment horizontal="left" vertical="center" wrapText="1" shrinkToFit="1"/>
      <protection/>
    </xf>
    <xf numFmtId="49" fontId="33" fillId="0" borderId="23" xfId="90" applyNumberFormat="1" applyFont="1" applyFill="1" applyBorder="1" applyAlignment="1">
      <alignment horizontal="center" vertical="center"/>
      <protection/>
    </xf>
    <xf numFmtId="49" fontId="33" fillId="0" borderId="55" xfId="90" applyNumberFormat="1" applyFont="1" applyFill="1" applyBorder="1" applyAlignment="1">
      <alignment horizontal="center" vertical="center"/>
      <protection/>
    </xf>
    <xf numFmtId="49" fontId="33" fillId="0" borderId="56" xfId="90" applyNumberFormat="1" applyFont="1" applyFill="1" applyBorder="1" applyAlignment="1">
      <alignment horizontal="center" vertical="center"/>
      <protection/>
    </xf>
    <xf numFmtId="182" fontId="33" fillId="0" borderId="23" xfId="90" applyNumberFormat="1" applyFont="1" applyFill="1" applyBorder="1" applyAlignment="1">
      <alignment horizontal="center" vertical="center"/>
      <protection/>
    </xf>
    <xf numFmtId="182" fontId="33" fillId="0" borderId="55" xfId="90" applyNumberFormat="1" applyFont="1" applyFill="1" applyBorder="1" applyAlignment="1">
      <alignment horizontal="center" vertical="center"/>
      <protection/>
    </xf>
    <xf numFmtId="182" fontId="33" fillId="0" borderId="56" xfId="90" applyNumberFormat="1" applyFont="1" applyFill="1" applyBorder="1" applyAlignment="1">
      <alignment horizontal="center" vertical="center"/>
      <protection/>
    </xf>
    <xf numFmtId="0" fontId="30" fillId="0" borderId="0" xfId="90" applyFont="1" applyFill="1" applyAlignment="1">
      <alignment horizontal="center"/>
      <protection/>
    </xf>
    <xf numFmtId="0" fontId="25" fillId="0" borderId="53" xfId="90" applyFont="1" applyFill="1" applyBorder="1" applyAlignment="1">
      <alignment horizontal="center" vertical="center" wrapText="1"/>
      <protection/>
    </xf>
    <xf numFmtId="0" fontId="25" fillId="0" borderId="57" xfId="90" applyFont="1" applyFill="1" applyBorder="1" applyAlignment="1">
      <alignment horizontal="center" vertical="center" wrapText="1"/>
      <protection/>
    </xf>
    <xf numFmtId="0" fontId="25" fillId="0" borderId="40" xfId="90" applyFont="1" applyFill="1" applyBorder="1" applyAlignment="1">
      <alignment horizontal="center" vertical="center" wrapText="1"/>
      <protection/>
    </xf>
    <xf numFmtId="0" fontId="25" fillId="0" borderId="38" xfId="90" applyFont="1" applyFill="1" applyBorder="1" applyAlignment="1">
      <alignment horizontal="center" vertical="center" wrapText="1"/>
      <protection/>
    </xf>
    <xf numFmtId="0" fontId="25" fillId="0" borderId="41" xfId="90" applyFont="1" applyFill="1" applyBorder="1" applyAlignment="1">
      <alignment horizontal="center" vertical="center" wrapText="1"/>
      <protection/>
    </xf>
    <xf numFmtId="0" fontId="25" fillId="0" borderId="39" xfId="90" applyFont="1" applyFill="1" applyBorder="1" applyAlignment="1">
      <alignment horizontal="center" vertical="center" wrapText="1"/>
      <protection/>
    </xf>
    <xf numFmtId="49" fontId="25" fillId="0" borderId="35" xfId="90" applyNumberFormat="1" applyFont="1" applyFill="1" applyBorder="1" applyAlignment="1">
      <alignment horizontal="center" vertical="center"/>
      <protection/>
    </xf>
    <xf numFmtId="49" fontId="25" fillId="0" borderId="29" xfId="90" applyNumberFormat="1" applyFont="1" applyFill="1" applyBorder="1" applyAlignment="1">
      <alignment horizontal="center" vertical="center" wrapText="1"/>
      <protection/>
    </xf>
    <xf numFmtId="49" fontId="25" fillId="0" borderId="54" xfId="90" applyNumberFormat="1" applyFont="1" applyFill="1" applyBorder="1" applyAlignment="1">
      <alignment horizontal="center" vertical="center" wrapText="1"/>
      <protection/>
    </xf>
    <xf numFmtId="49" fontId="25" fillId="0" borderId="58" xfId="90" applyNumberFormat="1" applyFont="1" applyFill="1" applyBorder="1" applyAlignment="1">
      <alignment horizontal="center" vertical="center" wrapText="1"/>
      <protection/>
    </xf>
    <xf numFmtId="49" fontId="25" fillId="0" borderId="59" xfId="90" applyNumberFormat="1" applyFont="1" applyFill="1" applyBorder="1" applyAlignment="1">
      <alignment horizontal="center" vertical="center" wrapText="1"/>
      <protection/>
    </xf>
    <xf numFmtId="0" fontId="32" fillId="0" borderId="0" xfId="90" applyFont="1" applyFill="1" applyAlignment="1">
      <alignment wrapText="1"/>
      <protection/>
    </xf>
    <xf numFmtId="0" fontId="0" fillId="0" borderId="0" xfId="92" applyFont="1" applyAlignment="1">
      <alignment wrapText="1"/>
      <protection/>
    </xf>
    <xf numFmtId="0" fontId="25" fillId="0" borderId="0" xfId="90" applyFont="1" applyFill="1" applyAlignment="1">
      <alignment horizontal="center"/>
      <protection/>
    </xf>
    <xf numFmtId="0" fontId="25" fillId="0" borderId="0" xfId="90" applyFont="1" applyFill="1" applyAlignment="1">
      <alignment horizontal="right" vertical="center" wrapText="1"/>
      <protection/>
    </xf>
    <xf numFmtId="0" fontId="30" fillId="0" borderId="0" xfId="90" applyFont="1" applyFill="1" applyAlignment="1">
      <alignment horizontal="center" wrapText="1"/>
      <protection/>
    </xf>
    <xf numFmtId="0" fontId="32" fillId="0" borderId="0" xfId="93" applyFont="1" applyFill="1" applyAlignment="1">
      <alignment horizontal="center" vertical="center"/>
      <protection/>
    </xf>
    <xf numFmtId="0" fontId="25" fillId="0" borderId="0" xfId="93" applyFont="1" applyFill="1" applyAlignment="1">
      <alignment horizontal="center" vertical="top"/>
      <protection/>
    </xf>
    <xf numFmtId="0" fontId="30" fillId="0" borderId="0" xfId="93" applyFont="1" applyFill="1" applyAlignment="1">
      <alignment horizontal="center" vertical="center"/>
      <protection/>
    </xf>
  </cellXfs>
  <cellStyles count="10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5" xfId="92"/>
    <cellStyle name="Обычный 7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Процентный 2" xfId="102"/>
    <cellStyle name="Процентный 3" xfId="103"/>
    <cellStyle name="Процентный 3 2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Финансовый 2" xfId="111"/>
    <cellStyle name="Финансовый 2 2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W88"/>
  <sheetViews>
    <sheetView tabSelected="1" zoomScale="80" zoomScaleNormal="80" zoomScalePageLayoutView="0" workbookViewId="0" topLeftCell="A1">
      <selection activeCell="A30" sqref="A30"/>
    </sheetView>
  </sheetViews>
  <sheetFormatPr defaultColWidth="9.140625" defaultRowHeight="12.75" outlineLevelRow="1"/>
  <cols>
    <col min="1" max="1" width="17.8515625" style="16" customWidth="1"/>
    <col min="2" max="2" width="76.7109375" style="16" customWidth="1"/>
    <col min="3" max="3" width="11.8515625" style="16" customWidth="1"/>
    <col min="4" max="4" width="16.57421875" style="16" customWidth="1"/>
    <col min="5" max="6" width="16.8515625" style="16" customWidth="1"/>
    <col min="7" max="7" width="11.421875" style="16" customWidth="1"/>
    <col min="8" max="8" width="9.140625" style="16" customWidth="1"/>
    <col min="9" max="9" width="7.28125" style="16" customWidth="1"/>
    <col min="10" max="10" width="8.8515625" style="16" customWidth="1"/>
    <col min="11" max="11" width="8.57421875" style="16" customWidth="1"/>
    <col min="12" max="12" width="7.28125" style="16" customWidth="1"/>
    <col min="13" max="13" width="8.8515625" style="16" customWidth="1"/>
    <col min="14" max="14" width="9.421875" style="16" customWidth="1"/>
    <col min="15" max="16" width="8.7109375" style="16" customWidth="1"/>
    <col min="17" max="17" width="14.8515625" style="16" customWidth="1"/>
    <col min="18" max="18" width="9.57421875" style="16" customWidth="1"/>
    <col min="19" max="19" width="9.7109375" style="16" customWidth="1"/>
    <col min="20" max="20" width="56.00390625" style="16" customWidth="1"/>
    <col min="21" max="16384" width="9.140625" style="16" customWidth="1"/>
  </cols>
  <sheetData>
    <row r="1" spans="1:20" ht="39.75" customHeight="1">
      <c r="A1" s="245" t="s">
        <v>261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8:20" ht="24" customHeight="1">
      <c r="R2" s="247"/>
      <c r="S2" s="247"/>
      <c r="T2" s="247"/>
    </row>
    <row r="3" spans="1:20" ht="15">
      <c r="A3" s="248" t="s">
        <v>262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</row>
    <row r="4" spans="1:20" ht="15">
      <c r="A4" s="22"/>
      <c r="B4" s="22"/>
      <c r="C4" s="22"/>
      <c r="D4" s="22"/>
      <c r="E4" s="22"/>
      <c r="F4" s="23" t="s">
        <v>263</v>
      </c>
      <c r="G4" s="244" t="s">
        <v>1031</v>
      </c>
      <c r="H4" s="244"/>
      <c r="I4" s="248" t="s">
        <v>264</v>
      </c>
      <c r="J4" s="248"/>
      <c r="K4" s="244" t="s">
        <v>1009</v>
      </c>
      <c r="L4" s="244"/>
      <c r="M4" s="22" t="s">
        <v>265</v>
      </c>
      <c r="N4" s="22"/>
      <c r="O4" s="22"/>
      <c r="P4" s="22"/>
      <c r="Q4" s="22"/>
      <c r="R4" s="22"/>
      <c r="S4" s="22"/>
      <c r="T4" s="22"/>
    </row>
    <row r="5" spans="1:20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5">
      <c r="A6" s="22"/>
      <c r="B6" s="22"/>
      <c r="C6" s="22"/>
      <c r="D6" s="22"/>
      <c r="E6" s="22"/>
      <c r="F6" s="23" t="s">
        <v>148</v>
      </c>
      <c r="G6" s="243" t="s">
        <v>848</v>
      </c>
      <c r="H6" s="243"/>
      <c r="I6" s="243"/>
      <c r="J6" s="243"/>
      <c r="K6" s="243"/>
      <c r="L6" s="243"/>
      <c r="M6" s="243"/>
      <c r="N6" s="243"/>
      <c r="O6" s="243"/>
      <c r="P6" s="28"/>
      <c r="Q6" s="22"/>
      <c r="R6" s="22"/>
      <c r="S6" s="22"/>
      <c r="T6" s="22"/>
    </row>
    <row r="7" spans="1:20" ht="12.75" customHeight="1">
      <c r="A7" s="22"/>
      <c r="B7" s="22"/>
      <c r="C7" s="22"/>
      <c r="D7" s="22"/>
      <c r="E7" s="22"/>
      <c r="F7" s="22"/>
      <c r="G7" s="239" t="s">
        <v>149</v>
      </c>
      <c r="H7" s="239"/>
      <c r="I7" s="239"/>
      <c r="J7" s="239"/>
      <c r="K7" s="239"/>
      <c r="L7" s="239"/>
      <c r="M7" s="239"/>
      <c r="N7" s="239"/>
      <c r="O7" s="239"/>
      <c r="P7" s="29"/>
      <c r="Q7" s="22"/>
      <c r="R7" s="22"/>
      <c r="S7" s="22"/>
      <c r="T7" s="22"/>
    </row>
    <row r="8" spans="1:20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5">
      <c r="A9" s="22"/>
      <c r="B9" s="22"/>
      <c r="C9" s="22"/>
      <c r="D9" s="22"/>
      <c r="E9" s="22"/>
      <c r="F9" s="22"/>
      <c r="G9" s="22"/>
      <c r="H9" s="22"/>
      <c r="I9" s="23" t="s">
        <v>150</v>
      </c>
      <c r="J9" s="244" t="s">
        <v>1009</v>
      </c>
      <c r="K9" s="244"/>
      <c r="L9" s="22" t="s">
        <v>151</v>
      </c>
      <c r="M9" s="22"/>
      <c r="N9" s="22"/>
      <c r="O9" s="22"/>
      <c r="P9" s="22"/>
      <c r="Q9" s="22"/>
      <c r="R9" s="22"/>
      <c r="S9" s="22"/>
      <c r="T9" s="22"/>
    </row>
    <row r="10" spans="1:20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5">
      <c r="A11" s="22"/>
      <c r="B11" s="22"/>
      <c r="C11" s="22"/>
      <c r="D11" s="22"/>
      <c r="E11" s="22"/>
      <c r="F11" s="22"/>
      <c r="G11" s="23" t="s">
        <v>152</v>
      </c>
      <c r="H11" s="146" t="s">
        <v>1024</v>
      </c>
      <c r="I11" s="25"/>
      <c r="J11" s="25"/>
      <c r="K11" s="25"/>
      <c r="L11" s="25"/>
      <c r="M11" s="25"/>
      <c r="N11" s="25"/>
      <c r="O11" s="25"/>
      <c r="P11" s="25"/>
      <c r="Q11" s="25"/>
      <c r="R11" s="22"/>
      <c r="S11" s="22"/>
      <c r="T11" s="22"/>
    </row>
    <row r="12" spans="8:17" ht="12.75" customHeight="1">
      <c r="H12" s="239" t="s">
        <v>153</v>
      </c>
      <c r="I12" s="239"/>
      <c r="J12" s="239"/>
      <c r="K12" s="239"/>
      <c r="L12" s="239"/>
      <c r="M12" s="239"/>
      <c r="N12" s="239"/>
      <c r="O12" s="239"/>
      <c r="P12" s="239"/>
      <c r="Q12" s="239"/>
    </row>
    <row r="13" ht="11.25" customHeight="1"/>
    <row r="14" spans="1:20" ht="62.25" customHeight="1">
      <c r="A14" s="235" t="s">
        <v>165</v>
      </c>
      <c r="B14" s="235" t="s">
        <v>166</v>
      </c>
      <c r="C14" s="235" t="s">
        <v>167</v>
      </c>
      <c r="D14" s="235" t="s">
        <v>266</v>
      </c>
      <c r="E14" s="235" t="s">
        <v>1010</v>
      </c>
      <c r="F14" s="235" t="s">
        <v>1011</v>
      </c>
      <c r="G14" s="240" t="s">
        <v>1008</v>
      </c>
      <c r="H14" s="241"/>
      <c r="I14" s="241"/>
      <c r="J14" s="241"/>
      <c r="K14" s="241"/>
      <c r="L14" s="241"/>
      <c r="M14" s="241"/>
      <c r="N14" s="241"/>
      <c r="O14" s="241"/>
      <c r="P14" s="242"/>
      <c r="Q14" s="235" t="s">
        <v>267</v>
      </c>
      <c r="R14" s="240" t="s">
        <v>268</v>
      </c>
      <c r="S14" s="242"/>
      <c r="T14" s="235" t="s">
        <v>168</v>
      </c>
    </row>
    <row r="15" spans="1:20" ht="15" customHeight="1">
      <c r="A15" s="236"/>
      <c r="B15" s="236"/>
      <c r="C15" s="236"/>
      <c r="D15" s="236"/>
      <c r="E15" s="236"/>
      <c r="F15" s="236"/>
      <c r="G15" s="240" t="s">
        <v>269</v>
      </c>
      <c r="H15" s="242"/>
      <c r="I15" s="240" t="s">
        <v>270</v>
      </c>
      <c r="J15" s="242"/>
      <c r="K15" s="240" t="s">
        <v>271</v>
      </c>
      <c r="L15" s="242"/>
      <c r="M15" s="240" t="s">
        <v>272</v>
      </c>
      <c r="N15" s="242"/>
      <c r="O15" s="240" t="s">
        <v>273</v>
      </c>
      <c r="P15" s="242"/>
      <c r="Q15" s="236"/>
      <c r="R15" s="252" t="s">
        <v>162</v>
      </c>
      <c r="S15" s="254" t="s">
        <v>163</v>
      </c>
      <c r="T15" s="236"/>
    </row>
    <row r="16" spans="1:20" ht="97.5" customHeight="1">
      <c r="A16" s="237"/>
      <c r="B16" s="237"/>
      <c r="C16" s="237"/>
      <c r="D16" s="237"/>
      <c r="E16" s="238"/>
      <c r="F16" s="238"/>
      <c r="G16" s="30" t="s">
        <v>154</v>
      </c>
      <c r="H16" s="30" t="s">
        <v>155</v>
      </c>
      <c r="I16" s="30" t="s">
        <v>154</v>
      </c>
      <c r="J16" s="30" t="s">
        <v>155</v>
      </c>
      <c r="K16" s="30" t="s">
        <v>154</v>
      </c>
      <c r="L16" s="30" t="s">
        <v>155</v>
      </c>
      <c r="M16" s="30" t="s">
        <v>154</v>
      </c>
      <c r="N16" s="30" t="s">
        <v>155</v>
      </c>
      <c r="O16" s="30" t="s">
        <v>154</v>
      </c>
      <c r="P16" s="30" t="s">
        <v>155</v>
      </c>
      <c r="Q16" s="238"/>
      <c r="R16" s="253"/>
      <c r="S16" s="255"/>
      <c r="T16" s="237"/>
    </row>
    <row r="17" spans="1:20" ht="12.75" customHeight="1">
      <c r="A17" s="27">
        <v>1</v>
      </c>
      <c r="B17" s="27">
        <v>2</v>
      </c>
      <c r="C17" s="27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7">
        <v>9</v>
      </c>
      <c r="J17" s="27">
        <v>10</v>
      </c>
      <c r="K17" s="27">
        <v>11</v>
      </c>
      <c r="L17" s="27">
        <v>12</v>
      </c>
      <c r="M17" s="27">
        <v>13</v>
      </c>
      <c r="N17" s="27">
        <v>14</v>
      </c>
      <c r="O17" s="27">
        <v>15</v>
      </c>
      <c r="P17" s="27">
        <v>16</v>
      </c>
      <c r="Q17" s="27">
        <v>17</v>
      </c>
      <c r="R17" s="27">
        <v>18</v>
      </c>
      <c r="S17" s="27">
        <v>19</v>
      </c>
      <c r="T17" s="27">
        <v>20</v>
      </c>
    </row>
    <row r="18" spans="1:23" ht="23.25" customHeight="1">
      <c r="A18" s="48" t="s">
        <v>383</v>
      </c>
      <c r="B18" s="49" t="s">
        <v>164</v>
      </c>
      <c r="C18" s="56" t="s">
        <v>388</v>
      </c>
      <c r="D18" s="69">
        <f>D19+D20+D21+D22+D23+D24</f>
        <v>458.544030059</v>
      </c>
      <c r="E18" s="69">
        <f>E19+E20+E21+E22+E23+E24</f>
        <v>0</v>
      </c>
      <c r="F18" s="70">
        <f>D18-E18</f>
        <v>458.544030059</v>
      </c>
      <c r="G18" s="69">
        <f>G19+G20+G21+G22+G23+G24</f>
        <v>83.93212672000001</v>
      </c>
      <c r="H18" s="69">
        <f>H19+H20+H21+H22+H23+H24</f>
        <v>66.712299552</v>
      </c>
      <c r="I18" s="69">
        <f aca="true" t="shared" si="0" ref="I18:P18">I19+I20+I21+I22+I23+I24</f>
        <v>1.74902</v>
      </c>
      <c r="J18" s="69">
        <f t="shared" si="0"/>
        <v>2.0060930519999998</v>
      </c>
      <c r="K18" s="69">
        <f>K19+K20+K21+K22+K23+K24</f>
        <v>29.20910555866667</v>
      </c>
      <c r="L18" s="69">
        <f t="shared" si="0"/>
        <v>3.4241510159999997</v>
      </c>
      <c r="M18" s="69">
        <f t="shared" si="0"/>
        <v>39.74782555866667</v>
      </c>
      <c r="N18" s="69">
        <f t="shared" si="0"/>
        <v>36.34103544</v>
      </c>
      <c r="O18" s="69">
        <f t="shared" si="0"/>
        <v>13.226128642666666</v>
      </c>
      <c r="P18" s="69">
        <f t="shared" si="0"/>
        <v>24.941020044</v>
      </c>
      <c r="Q18" s="70">
        <f>F18-H18</f>
        <v>391.83173050700003</v>
      </c>
      <c r="R18" s="69">
        <f>R19+R20+R21+R22+R23+R24</f>
        <v>-11.714891401333329</v>
      </c>
      <c r="S18" s="71">
        <f>N18/M18*100</f>
        <v>91.42898996163112</v>
      </c>
      <c r="T18" s="68"/>
      <c r="U18" s="33"/>
      <c r="V18" s="57"/>
      <c r="W18" s="58"/>
    </row>
    <row r="19" spans="1:23" ht="15.75" outlineLevel="1">
      <c r="A19" s="59" t="s">
        <v>899</v>
      </c>
      <c r="B19" s="60" t="s">
        <v>900</v>
      </c>
      <c r="C19" s="61" t="s">
        <v>388</v>
      </c>
      <c r="D19" s="69">
        <v>0</v>
      </c>
      <c r="E19" s="69">
        <v>0</v>
      </c>
      <c r="F19" s="70">
        <f aca="true" t="shared" si="1" ref="F19:F82">D19-E19</f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f aca="true" t="shared" si="2" ref="Q19:Q82">F19-H19</f>
        <v>0</v>
      </c>
      <c r="R19" s="69">
        <v>0</v>
      </c>
      <c r="S19" s="71"/>
      <c r="T19" s="71"/>
      <c r="V19" s="33"/>
      <c r="W19" s="33"/>
    </row>
    <row r="20" spans="1:21" ht="21.75" customHeight="1">
      <c r="A20" s="59" t="s">
        <v>901</v>
      </c>
      <c r="B20" s="60" t="s">
        <v>902</v>
      </c>
      <c r="C20" s="61" t="s">
        <v>388</v>
      </c>
      <c r="D20" s="69">
        <f>D25</f>
        <v>348.210664085</v>
      </c>
      <c r="E20" s="69">
        <f>E25</f>
        <v>0</v>
      </c>
      <c r="F20" s="70">
        <f t="shared" si="1"/>
        <v>348.210664085</v>
      </c>
      <c r="G20" s="69">
        <f>G25</f>
        <v>52.65724672</v>
      </c>
      <c r="H20" s="69">
        <f>H25</f>
        <v>51.490861572</v>
      </c>
      <c r="I20" s="69">
        <f aca="true" t="shared" si="3" ref="I20:P20">I25</f>
        <v>1.74902</v>
      </c>
      <c r="J20" s="69">
        <f t="shared" si="3"/>
        <v>2.0060930519999998</v>
      </c>
      <c r="K20" s="69">
        <f t="shared" si="3"/>
        <v>22.296918892000004</v>
      </c>
      <c r="L20" s="69">
        <f t="shared" si="3"/>
        <v>3.4241510159999997</v>
      </c>
      <c r="M20" s="69">
        <f>M25</f>
        <v>22.297318892000003</v>
      </c>
      <c r="N20" s="69">
        <f t="shared" si="3"/>
        <v>36.34103544</v>
      </c>
      <c r="O20" s="69">
        <f t="shared" si="3"/>
        <v>6.313941976</v>
      </c>
      <c r="P20" s="69">
        <f t="shared" si="3"/>
        <v>9.719582063999999</v>
      </c>
      <c r="Q20" s="70">
        <f t="shared" si="2"/>
        <v>296.719802513</v>
      </c>
      <c r="R20" s="69">
        <f>R25</f>
        <v>-3.4056400879999993</v>
      </c>
      <c r="S20" s="71">
        <f>N20/M20*100</f>
        <v>162.98387988270062</v>
      </c>
      <c r="T20" s="68"/>
      <c r="U20" s="33"/>
    </row>
    <row r="21" spans="1:20" ht="36" customHeight="1" outlineLevel="1">
      <c r="A21" s="59" t="s">
        <v>903</v>
      </c>
      <c r="B21" s="60" t="s">
        <v>904</v>
      </c>
      <c r="C21" s="61" t="s">
        <v>388</v>
      </c>
      <c r="D21" s="69">
        <v>0</v>
      </c>
      <c r="E21" s="69">
        <v>0</v>
      </c>
      <c r="F21" s="70">
        <f t="shared" si="1"/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70">
        <f t="shared" si="2"/>
        <v>0</v>
      </c>
      <c r="R21" s="69">
        <v>0</v>
      </c>
      <c r="S21" s="71"/>
      <c r="T21" s="71"/>
    </row>
    <row r="22" spans="1:21" ht="19.5" customHeight="1">
      <c r="A22" s="59" t="s">
        <v>905</v>
      </c>
      <c r="B22" s="60" t="s">
        <v>906</v>
      </c>
      <c r="C22" s="61" t="s">
        <v>388</v>
      </c>
      <c r="D22" s="69">
        <f>D74</f>
        <v>4.400156467</v>
      </c>
      <c r="E22" s="69">
        <f>E74</f>
        <v>0</v>
      </c>
      <c r="F22" s="70">
        <f t="shared" si="1"/>
        <v>4.400156467</v>
      </c>
      <c r="G22" s="69">
        <f>G74</f>
        <v>0</v>
      </c>
      <c r="H22" s="69">
        <f>H74</f>
        <v>0</v>
      </c>
      <c r="I22" s="69">
        <f aca="true" t="shared" si="4" ref="I22:P22">I74</f>
        <v>0</v>
      </c>
      <c r="J22" s="69">
        <f t="shared" si="4"/>
        <v>0</v>
      </c>
      <c r="K22" s="69">
        <f t="shared" si="4"/>
        <v>0</v>
      </c>
      <c r="L22" s="69">
        <f t="shared" si="4"/>
        <v>0</v>
      </c>
      <c r="M22" s="69">
        <f t="shared" si="4"/>
        <v>0</v>
      </c>
      <c r="N22" s="69">
        <f t="shared" si="4"/>
        <v>0</v>
      </c>
      <c r="O22" s="69">
        <f t="shared" si="4"/>
        <v>0</v>
      </c>
      <c r="P22" s="69">
        <f t="shared" si="4"/>
        <v>0</v>
      </c>
      <c r="Q22" s="70">
        <f t="shared" si="2"/>
        <v>4.400156467</v>
      </c>
      <c r="R22" s="69">
        <f>R74</f>
        <v>0</v>
      </c>
      <c r="S22" s="71"/>
      <c r="T22" s="68"/>
      <c r="U22" s="33"/>
    </row>
    <row r="23" spans="1:20" ht="34.5" customHeight="1" outlineLevel="1">
      <c r="A23" s="59" t="s">
        <v>907</v>
      </c>
      <c r="B23" s="60" t="s">
        <v>908</v>
      </c>
      <c r="C23" s="61" t="s">
        <v>388</v>
      </c>
      <c r="D23" s="69">
        <v>0</v>
      </c>
      <c r="E23" s="69">
        <v>0</v>
      </c>
      <c r="F23" s="70">
        <f t="shared" si="1"/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70">
        <f t="shared" si="2"/>
        <v>0</v>
      </c>
      <c r="R23" s="69">
        <v>0</v>
      </c>
      <c r="S23" s="71"/>
      <c r="T23" s="68"/>
    </row>
    <row r="24" spans="1:21" ht="15.75">
      <c r="A24" s="59" t="s">
        <v>909</v>
      </c>
      <c r="B24" s="60" t="s">
        <v>910</v>
      </c>
      <c r="C24" s="61" t="s">
        <v>388</v>
      </c>
      <c r="D24" s="69">
        <f>D77</f>
        <v>105.933209507</v>
      </c>
      <c r="E24" s="69">
        <f>E77</f>
        <v>0</v>
      </c>
      <c r="F24" s="70">
        <f t="shared" si="1"/>
        <v>105.933209507</v>
      </c>
      <c r="G24" s="69">
        <f>G77</f>
        <v>31.274880000000003</v>
      </c>
      <c r="H24" s="69">
        <f>H77</f>
        <v>15.22143798</v>
      </c>
      <c r="I24" s="69">
        <f aca="true" t="shared" si="5" ref="I24:P24">I77</f>
        <v>0</v>
      </c>
      <c r="J24" s="69">
        <f t="shared" si="5"/>
        <v>0</v>
      </c>
      <c r="K24" s="69">
        <f t="shared" si="5"/>
        <v>6.912186666666667</v>
      </c>
      <c r="L24" s="69">
        <f t="shared" si="5"/>
        <v>0</v>
      </c>
      <c r="M24" s="69">
        <f t="shared" si="5"/>
        <v>17.450506666666666</v>
      </c>
      <c r="N24" s="69">
        <f t="shared" si="5"/>
        <v>0</v>
      </c>
      <c r="O24" s="69">
        <f t="shared" si="5"/>
        <v>6.912186666666667</v>
      </c>
      <c r="P24" s="69">
        <f t="shared" si="5"/>
        <v>15.22143798</v>
      </c>
      <c r="Q24" s="70">
        <f t="shared" si="2"/>
        <v>90.711771527</v>
      </c>
      <c r="R24" s="69">
        <f>R77</f>
        <v>-8.30925131333333</v>
      </c>
      <c r="S24" s="71">
        <f>L24/K24*100</f>
        <v>0</v>
      </c>
      <c r="T24" s="71"/>
      <c r="U24" s="33"/>
    </row>
    <row r="25" spans="1:20" ht="31.5">
      <c r="A25" s="48" t="s">
        <v>219</v>
      </c>
      <c r="B25" s="60" t="s">
        <v>911</v>
      </c>
      <c r="C25" s="61" t="s">
        <v>388</v>
      </c>
      <c r="D25" s="69">
        <f>D26+D49+D61</f>
        <v>348.210664085</v>
      </c>
      <c r="E25" s="69">
        <f>E26+E49+E61</f>
        <v>0</v>
      </c>
      <c r="F25" s="70">
        <f t="shared" si="1"/>
        <v>348.210664085</v>
      </c>
      <c r="G25" s="69">
        <f>G26+G49+G61</f>
        <v>52.65724672</v>
      </c>
      <c r="H25" s="69">
        <f>H26+H49+H61</f>
        <v>51.490861572</v>
      </c>
      <c r="I25" s="69">
        <f>I26+I49+I61</f>
        <v>1.74902</v>
      </c>
      <c r="J25" s="69">
        <f aca="true" t="shared" si="6" ref="J25:P25">J26+J49+J61</f>
        <v>2.0060930519999998</v>
      </c>
      <c r="K25" s="69">
        <f t="shared" si="6"/>
        <v>22.296918892000004</v>
      </c>
      <c r="L25" s="69">
        <f t="shared" si="6"/>
        <v>3.4241510159999997</v>
      </c>
      <c r="M25" s="69">
        <f t="shared" si="6"/>
        <v>22.297318892000003</v>
      </c>
      <c r="N25" s="69">
        <f t="shared" si="6"/>
        <v>36.34103544</v>
      </c>
      <c r="O25" s="69">
        <f t="shared" si="6"/>
        <v>6.313941976</v>
      </c>
      <c r="P25" s="69">
        <f t="shared" si="6"/>
        <v>9.719582063999999</v>
      </c>
      <c r="Q25" s="70">
        <f t="shared" si="2"/>
        <v>296.719802513</v>
      </c>
      <c r="R25" s="69">
        <f>R26+R49+R61</f>
        <v>-3.4056400879999993</v>
      </c>
      <c r="S25" s="71">
        <f>N25/M25*100</f>
        <v>162.98387988270062</v>
      </c>
      <c r="T25" s="68"/>
    </row>
    <row r="26" spans="1:20" ht="46.5" customHeight="1" outlineLevel="1">
      <c r="A26" s="48" t="s">
        <v>249</v>
      </c>
      <c r="B26" s="60" t="s">
        <v>912</v>
      </c>
      <c r="C26" s="61" t="s">
        <v>388</v>
      </c>
      <c r="D26" s="69">
        <f>D27+D28</f>
        <v>229.879382356</v>
      </c>
      <c r="E26" s="69">
        <f>E27+E28</f>
        <v>0</v>
      </c>
      <c r="F26" s="70">
        <f t="shared" si="1"/>
        <v>229.879382356</v>
      </c>
      <c r="G26" s="69">
        <f>G27+G28</f>
        <v>40.34421976</v>
      </c>
      <c r="H26" s="69">
        <f>H27+H28</f>
        <v>41.861774184</v>
      </c>
      <c r="I26" s="69">
        <f aca="true" t="shared" si="7" ref="I26:P26">I27+I28</f>
        <v>0</v>
      </c>
      <c r="J26" s="69">
        <f t="shared" si="7"/>
        <v>1.9933437719999998</v>
      </c>
      <c r="K26" s="69">
        <f t="shared" si="7"/>
        <v>18.154898892000002</v>
      </c>
      <c r="L26" s="69">
        <f t="shared" si="7"/>
        <v>3.028515084</v>
      </c>
      <c r="M26" s="69">
        <f t="shared" si="7"/>
        <v>18.154898892000002</v>
      </c>
      <c r="N26" s="69">
        <f t="shared" si="7"/>
        <v>33.557964395999996</v>
      </c>
      <c r="O26" s="69">
        <f t="shared" si="7"/>
        <v>4.034421976</v>
      </c>
      <c r="P26" s="69">
        <f t="shared" si="7"/>
        <v>3.281950932</v>
      </c>
      <c r="Q26" s="70">
        <f t="shared" si="2"/>
        <v>188.017608172</v>
      </c>
      <c r="R26" s="69">
        <f>R27+R28</f>
        <v>0.752471044</v>
      </c>
      <c r="S26" s="71">
        <f>N26/M26*100</f>
        <v>184.8424747261324</v>
      </c>
      <c r="T26" s="68"/>
    </row>
    <row r="27" spans="1:20" ht="21.75" customHeight="1" outlineLevel="1">
      <c r="A27" s="48" t="s">
        <v>250</v>
      </c>
      <c r="B27" s="60" t="s">
        <v>384</v>
      </c>
      <c r="C27" s="61" t="s">
        <v>388</v>
      </c>
      <c r="D27" s="69">
        <v>0</v>
      </c>
      <c r="E27" s="69">
        <v>0</v>
      </c>
      <c r="F27" s="70">
        <f t="shared" si="1"/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70">
        <f t="shared" si="2"/>
        <v>0</v>
      </c>
      <c r="R27" s="69">
        <v>0</v>
      </c>
      <c r="S27" s="71"/>
      <c r="T27" s="68"/>
    </row>
    <row r="28" spans="1:20" ht="36.75" customHeight="1" outlineLevel="1">
      <c r="A28" s="48" t="s">
        <v>251</v>
      </c>
      <c r="B28" s="60" t="s">
        <v>913</v>
      </c>
      <c r="C28" s="61" t="s">
        <v>388</v>
      </c>
      <c r="D28" s="69">
        <f>D29+D42</f>
        <v>229.879382356</v>
      </c>
      <c r="E28" s="69">
        <f>E29+E42</f>
        <v>0</v>
      </c>
      <c r="F28" s="70">
        <f t="shared" si="1"/>
        <v>229.879382356</v>
      </c>
      <c r="G28" s="69">
        <f>G29+G42</f>
        <v>40.34421976</v>
      </c>
      <c r="H28" s="69">
        <f>H29+H42</f>
        <v>41.861774184</v>
      </c>
      <c r="I28" s="69">
        <f aca="true" t="shared" si="8" ref="I28:P28">I29+I42</f>
        <v>0</v>
      </c>
      <c r="J28" s="69">
        <f t="shared" si="8"/>
        <v>1.9933437719999998</v>
      </c>
      <c r="K28" s="69">
        <f t="shared" si="8"/>
        <v>18.154898892000002</v>
      </c>
      <c r="L28" s="69">
        <f t="shared" si="8"/>
        <v>3.028515084</v>
      </c>
      <c r="M28" s="69">
        <f t="shared" si="8"/>
        <v>18.154898892000002</v>
      </c>
      <c r="N28" s="69">
        <f t="shared" si="8"/>
        <v>33.557964395999996</v>
      </c>
      <c r="O28" s="69">
        <f t="shared" si="8"/>
        <v>4.034421976</v>
      </c>
      <c r="P28" s="69">
        <f t="shared" si="8"/>
        <v>3.281950932</v>
      </c>
      <c r="Q28" s="70">
        <f t="shared" si="2"/>
        <v>188.017608172</v>
      </c>
      <c r="R28" s="69">
        <f>R29+R42</f>
        <v>0.752471044</v>
      </c>
      <c r="S28" s="71">
        <f>N28/M28*100</f>
        <v>184.8424747261324</v>
      </c>
      <c r="T28" s="71"/>
    </row>
    <row r="29" spans="1:20" ht="19.5" customHeight="1" outlineLevel="1">
      <c r="A29" s="48" t="s">
        <v>914</v>
      </c>
      <c r="B29" s="78" t="s">
        <v>915</v>
      </c>
      <c r="C29" s="87" t="s">
        <v>388</v>
      </c>
      <c r="D29" s="69">
        <f>D30+D31+D32+D33+D34+D35+D36+D37+D38+D39</f>
        <v>192.564931658</v>
      </c>
      <c r="E29" s="69">
        <f>E30+E31+E32+E33+E34+E35+E36+E37+E38+E39</f>
        <v>0</v>
      </c>
      <c r="F29" s="70">
        <f t="shared" si="1"/>
        <v>192.564931658</v>
      </c>
      <c r="G29" s="69">
        <f>G30+G31+G32+G33+G34+G35+G36+G37+G38+G39</f>
        <v>40.34421976</v>
      </c>
      <c r="H29" s="69">
        <f>J29+L29+N29+P29</f>
        <v>41.861774184</v>
      </c>
      <c r="I29" s="69">
        <f aca="true" t="shared" si="9" ref="I29:P29">I30+I31+I32+I33+I34+I35+I36+I37+I38+I39</f>
        <v>0</v>
      </c>
      <c r="J29" s="69">
        <f t="shared" si="9"/>
        <v>1.9933437719999998</v>
      </c>
      <c r="K29" s="69">
        <f t="shared" si="9"/>
        <v>18.154898892000002</v>
      </c>
      <c r="L29" s="69">
        <f t="shared" si="9"/>
        <v>3.028515084</v>
      </c>
      <c r="M29" s="69">
        <f t="shared" si="9"/>
        <v>18.154898892000002</v>
      </c>
      <c r="N29" s="69">
        <f t="shared" si="9"/>
        <v>33.557964395999996</v>
      </c>
      <c r="O29" s="69">
        <f t="shared" si="9"/>
        <v>4.034421976</v>
      </c>
      <c r="P29" s="69">
        <f t="shared" si="9"/>
        <v>3.281950932</v>
      </c>
      <c r="Q29" s="70">
        <f t="shared" si="2"/>
        <v>150.70315747400002</v>
      </c>
      <c r="R29" s="69">
        <f>R30+R31+R32+R33+R34+R35+R36+R37+R38+R39</f>
        <v>0.752471044</v>
      </c>
      <c r="S29" s="71">
        <f>N29/M29*100</f>
        <v>184.8424747261324</v>
      </c>
      <c r="T29" s="71"/>
    </row>
    <row r="30" spans="1:20" ht="69" customHeight="1" outlineLevel="1">
      <c r="A30" s="48" t="s">
        <v>916</v>
      </c>
      <c r="B30" s="50" t="s">
        <v>917</v>
      </c>
      <c r="C30" s="61" t="s">
        <v>388</v>
      </c>
      <c r="D30" s="68">
        <v>40.34421976</v>
      </c>
      <c r="E30" s="68">
        <v>0</v>
      </c>
      <c r="F30" s="71">
        <f t="shared" si="1"/>
        <v>40.34421976</v>
      </c>
      <c r="G30" s="68">
        <v>40.34421976</v>
      </c>
      <c r="H30" s="68">
        <f aca="true" t="shared" si="10" ref="H30:H39">J30+L30+N30+P30</f>
        <v>41.861774184</v>
      </c>
      <c r="I30" s="71">
        <v>0</v>
      </c>
      <c r="J30" s="71">
        <f>'12'!K30*1.2</f>
        <v>1.9933437719999998</v>
      </c>
      <c r="K30" s="71">
        <f>M30</f>
        <v>18.154898892000002</v>
      </c>
      <c r="L30" s="71">
        <f>'12'!M30*1.2</f>
        <v>3.028515084</v>
      </c>
      <c r="M30" s="71">
        <f>(G30-O30)/2</f>
        <v>18.154898892000002</v>
      </c>
      <c r="N30" s="71">
        <f>'12'!O30*1.2</f>
        <v>33.557964395999996</v>
      </c>
      <c r="O30" s="71">
        <f>G30*0.1</f>
        <v>4.034421976</v>
      </c>
      <c r="P30" s="71">
        <f>'12'!Q30*1.2</f>
        <v>3.281950932</v>
      </c>
      <c r="Q30" s="71">
        <f t="shared" si="2"/>
        <v>-1.5175544239999965</v>
      </c>
      <c r="R30" s="71">
        <f>O30-P30</f>
        <v>0.752471044</v>
      </c>
      <c r="S30" s="71">
        <f>P30/O30*100</f>
        <v>81.34872731518156</v>
      </c>
      <c r="T30" s="68"/>
    </row>
    <row r="31" spans="1:20" ht="51" customHeight="1" outlineLevel="1">
      <c r="A31" s="48" t="s">
        <v>918</v>
      </c>
      <c r="B31" s="50" t="s">
        <v>919</v>
      </c>
      <c r="C31" s="61" t="s">
        <v>388</v>
      </c>
      <c r="D31" s="68">
        <v>9.609411688</v>
      </c>
      <c r="E31" s="68">
        <v>0</v>
      </c>
      <c r="F31" s="71">
        <f t="shared" si="1"/>
        <v>9.609411688</v>
      </c>
      <c r="G31" s="68">
        <v>0</v>
      </c>
      <c r="H31" s="68">
        <f t="shared" si="10"/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71">
        <f t="shared" si="2"/>
        <v>9.609411688</v>
      </c>
      <c r="R31" s="71">
        <f aca="true" t="shared" si="11" ref="R31:R39">I31-J31</f>
        <v>0</v>
      </c>
      <c r="S31" s="71">
        <v>0</v>
      </c>
      <c r="T31" s="72"/>
    </row>
    <row r="32" spans="1:20" ht="36.75" customHeight="1" outlineLevel="1">
      <c r="A32" s="48" t="s">
        <v>920</v>
      </c>
      <c r="B32" s="50" t="s">
        <v>921</v>
      </c>
      <c r="C32" s="61" t="s">
        <v>388</v>
      </c>
      <c r="D32" s="68">
        <v>2.993398988</v>
      </c>
      <c r="E32" s="68">
        <v>0</v>
      </c>
      <c r="F32" s="71">
        <f t="shared" si="1"/>
        <v>2.993398988</v>
      </c>
      <c r="G32" s="68">
        <v>0</v>
      </c>
      <c r="H32" s="68">
        <f t="shared" si="10"/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71">
        <f t="shared" si="2"/>
        <v>2.993398988</v>
      </c>
      <c r="R32" s="71">
        <f t="shared" si="11"/>
        <v>0</v>
      </c>
      <c r="S32" s="71">
        <v>0</v>
      </c>
      <c r="T32" s="70"/>
    </row>
    <row r="33" spans="1:20" ht="51.75" customHeight="1" outlineLevel="1">
      <c r="A33" s="48" t="s">
        <v>922</v>
      </c>
      <c r="B33" s="50" t="s">
        <v>923</v>
      </c>
      <c r="C33" s="61" t="s">
        <v>388</v>
      </c>
      <c r="D33" s="68">
        <v>24.115821022</v>
      </c>
      <c r="E33" s="68">
        <v>0</v>
      </c>
      <c r="F33" s="71">
        <f t="shared" si="1"/>
        <v>24.115821022</v>
      </c>
      <c r="G33" s="68">
        <v>0</v>
      </c>
      <c r="H33" s="68">
        <f t="shared" si="10"/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71">
        <f t="shared" si="2"/>
        <v>24.115821022</v>
      </c>
      <c r="R33" s="71">
        <f t="shared" si="11"/>
        <v>0</v>
      </c>
      <c r="S33" s="71">
        <v>0</v>
      </c>
      <c r="T33" s="70"/>
    </row>
    <row r="34" spans="1:20" ht="51.75" customHeight="1">
      <c r="A34" s="48" t="s">
        <v>924</v>
      </c>
      <c r="B34" s="50" t="s">
        <v>925</v>
      </c>
      <c r="C34" s="56" t="s">
        <v>388</v>
      </c>
      <c r="D34" s="68">
        <v>16.174759078</v>
      </c>
      <c r="E34" s="68">
        <v>0</v>
      </c>
      <c r="F34" s="71">
        <f t="shared" si="1"/>
        <v>16.174759078</v>
      </c>
      <c r="G34" s="68">
        <v>0</v>
      </c>
      <c r="H34" s="68">
        <f t="shared" si="10"/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71">
        <f t="shared" si="2"/>
        <v>16.174759078</v>
      </c>
      <c r="R34" s="71">
        <f t="shared" si="11"/>
        <v>0</v>
      </c>
      <c r="S34" s="71">
        <v>0</v>
      </c>
      <c r="T34" s="70"/>
    </row>
    <row r="35" spans="1:20" ht="35.25" customHeight="1">
      <c r="A35" s="48" t="s">
        <v>926</v>
      </c>
      <c r="B35" s="50" t="s">
        <v>927</v>
      </c>
      <c r="C35" s="56" t="s">
        <v>388</v>
      </c>
      <c r="D35" s="68">
        <v>2.038660103</v>
      </c>
      <c r="E35" s="68">
        <v>0</v>
      </c>
      <c r="F35" s="71">
        <f t="shared" si="1"/>
        <v>2.038660103</v>
      </c>
      <c r="G35" s="68">
        <v>0</v>
      </c>
      <c r="H35" s="68">
        <f t="shared" si="10"/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71">
        <f t="shared" si="2"/>
        <v>2.038660103</v>
      </c>
      <c r="R35" s="71">
        <f t="shared" si="11"/>
        <v>0</v>
      </c>
      <c r="S35" s="71">
        <v>0</v>
      </c>
      <c r="T35" s="70"/>
    </row>
    <row r="36" spans="1:20" ht="33" customHeight="1">
      <c r="A36" s="48" t="s">
        <v>928</v>
      </c>
      <c r="B36" s="50" t="s">
        <v>929</v>
      </c>
      <c r="C36" s="56" t="s">
        <v>388</v>
      </c>
      <c r="D36" s="68">
        <v>3.607001127</v>
      </c>
      <c r="E36" s="68">
        <v>0</v>
      </c>
      <c r="F36" s="71">
        <f t="shared" si="1"/>
        <v>3.607001127</v>
      </c>
      <c r="G36" s="68">
        <v>0</v>
      </c>
      <c r="H36" s="68">
        <f t="shared" si="10"/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71">
        <f t="shared" si="2"/>
        <v>3.607001127</v>
      </c>
      <c r="R36" s="71">
        <f t="shared" si="11"/>
        <v>0</v>
      </c>
      <c r="S36" s="71">
        <v>0</v>
      </c>
      <c r="T36" s="70"/>
    </row>
    <row r="37" spans="1:20" ht="33" customHeight="1">
      <c r="A37" s="48" t="s">
        <v>930</v>
      </c>
      <c r="B37" s="50" t="s">
        <v>931</v>
      </c>
      <c r="C37" s="56" t="s">
        <v>388</v>
      </c>
      <c r="D37" s="68">
        <v>73.375531681</v>
      </c>
      <c r="E37" s="68">
        <v>0</v>
      </c>
      <c r="F37" s="71">
        <f t="shared" si="1"/>
        <v>73.375531681</v>
      </c>
      <c r="G37" s="68">
        <v>0</v>
      </c>
      <c r="H37" s="68">
        <f t="shared" si="10"/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71">
        <f t="shared" si="2"/>
        <v>73.375531681</v>
      </c>
      <c r="R37" s="71">
        <f t="shared" si="11"/>
        <v>0</v>
      </c>
      <c r="S37" s="71">
        <v>0</v>
      </c>
      <c r="T37" s="70"/>
    </row>
    <row r="38" spans="1:20" ht="31.5" customHeight="1">
      <c r="A38" s="48" t="s">
        <v>932</v>
      </c>
      <c r="B38" s="50" t="s">
        <v>933</v>
      </c>
      <c r="C38" s="56" t="s">
        <v>388</v>
      </c>
      <c r="D38" s="68">
        <v>6.916172224</v>
      </c>
      <c r="E38" s="68">
        <v>0</v>
      </c>
      <c r="F38" s="71">
        <f t="shared" si="1"/>
        <v>6.916172224</v>
      </c>
      <c r="G38" s="68">
        <v>0</v>
      </c>
      <c r="H38" s="68">
        <f t="shared" si="10"/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71">
        <f t="shared" si="2"/>
        <v>6.916172224</v>
      </c>
      <c r="R38" s="71">
        <f t="shared" si="11"/>
        <v>0</v>
      </c>
      <c r="S38" s="71">
        <v>0</v>
      </c>
      <c r="T38" s="70"/>
    </row>
    <row r="39" spans="1:20" ht="56.25" customHeight="1">
      <c r="A39" s="48" t="s">
        <v>934</v>
      </c>
      <c r="B39" s="50" t="s">
        <v>935</v>
      </c>
      <c r="C39" s="56" t="s">
        <v>388</v>
      </c>
      <c r="D39" s="68">
        <v>13.389955987</v>
      </c>
      <c r="E39" s="68">
        <v>0</v>
      </c>
      <c r="F39" s="71">
        <f t="shared" si="1"/>
        <v>13.389955987</v>
      </c>
      <c r="G39" s="68">
        <v>0</v>
      </c>
      <c r="H39" s="68">
        <f t="shared" si="10"/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71">
        <f t="shared" si="2"/>
        <v>13.389955987</v>
      </c>
      <c r="R39" s="71">
        <f t="shared" si="11"/>
        <v>0</v>
      </c>
      <c r="S39" s="71">
        <v>0</v>
      </c>
      <c r="T39" s="70"/>
    </row>
    <row r="40" spans="1:20" ht="56.25" customHeight="1" hidden="1">
      <c r="A40" s="48"/>
      <c r="B40" s="50"/>
      <c r="C40" s="56"/>
      <c r="D40" s="68"/>
      <c r="E40" s="68"/>
      <c r="F40" s="71">
        <f t="shared" si="1"/>
        <v>0</v>
      </c>
      <c r="G40" s="68"/>
      <c r="H40" s="68"/>
      <c r="I40" s="75"/>
      <c r="J40" s="75"/>
      <c r="K40" s="75"/>
      <c r="L40" s="75"/>
      <c r="M40" s="75"/>
      <c r="N40" s="75"/>
      <c r="O40" s="75"/>
      <c r="P40" s="75"/>
      <c r="Q40" s="71">
        <f t="shared" si="2"/>
        <v>0</v>
      </c>
      <c r="R40" s="75"/>
      <c r="S40" s="71">
        <v>0</v>
      </c>
      <c r="T40" s="70"/>
    </row>
    <row r="41" spans="1:20" ht="56.25" customHeight="1" hidden="1">
      <c r="A41" s="48"/>
      <c r="B41" s="50"/>
      <c r="C41" s="56"/>
      <c r="D41" s="68"/>
      <c r="E41" s="68"/>
      <c r="F41" s="71">
        <f t="shared" si="1"/>
        <v>0</v>
      </c>
      <c r="G41" s="68"/>
      <c r="H41" s="68"/>
      <c r="I41" s="75"/>
      <c r="J41" s="75"/>
      <c r="K41" s="75"/>
      <c r="L41" s="75"/>
      <c r="M41" s="75"/>
      <c r="N41" s="75"/>
      <c r="O41" s="75"/>
      <c r="P41" s="75"/>
      <c r="Q41" s="71">
        <f t="shared" si="2"/>
        <v>0</v>
      </c>
      <c r="R41" s="75"/>
      <c r="S41" s="71">
        <v>0</v>
      </c>
      <c r="T41" s="70"/>
    </row>
    <row r="42" spans="1:20" ht="25.5" customHeight="1">
      <c r="A42" s="48" t="s">
        <v>936</v>
      </c>
      <c r="B42" s="78" t="s">
        <v>937</v>
      </c>
      <c r="C42" s="56" t="s">
        <v>388</v>
      </c>
      <c r="D42" s="69">
        <f>SUM(D43:D48)</f>
        <v>37.314450698</v>
      </c>
      <c r="E42" s="69">
        <f>SUM(E43:E48)</f>
        <v>0</v>
      </c>
      <c r="F42" s="70">
        <f t="shared" si="1"/>
        <v>37.314450698</v>
      </c>
      <c r="G42" s="69">
        <f>SUM(G43:G48)</f>
        <v>0</v>
      </c>
      <c r="H42" s="69">
        <f>SUM(H43:H48)</f>
        <v>0</v>
      </c>
      <c r="I42" s="69">
        <f aca="true" t="shared" si="12" ref="I42:R42">SUM(I43:I48)</f>
        <v>0</v>
      </c>
      <c r="J42" s="69">
        <f t="shared" si="12"/>
        <v>0</v>
      </c>
      <c r="K42" s="69">
        <f t="shared" si="12"/>
        <v>0</v>
      </c>
      <c r="L42" s="69">
        <f t="shared" si="12"/>
        <v>0</v>
      </c>
      <c r="M42" s="69">
        <f t="shared" si="12"/>
        <v>0</v>
      </c>
      <c r="N42" s="69">
        <f t="shared" si="12"/>
        <v>0</v>
      </c>
      <c r="O42" s="69">
        <f t="shared" si="12"/>
        <v>0</v>
      </c>
      <c r="P42" s="69">
        <f t="shared" si="12"/>
        <v>0</v>
      </c>
      <c r="Q42" s="70">
        <f t="shared" si="2"/>
        <v>37.314450698</v>
      </c>
      <c r="R42" s="69">
        <f t="shared" si="12"/>
        <v>0</v>
      </c>
      <c r="S42" s="71">
        <v>0</v>
      </c>
      <c r="T42" s="70"/>
    </row>
    <row r="43" spans="1:20" ht="18" customHeight="1">
      <c r="A43" s="48" t="s">
        <v>938</v>
      </c>
      <c r="B43" s="50" t="s">
        <v>939</v>
      </c>
      <c r="C43" s="56" t="s">
        <v>388</v>
      </c>
      <c r="D43" s="68">
        <v>11.447025514</v>
      </c>
      <c r="E43" s="68">
        <v>0</v>
      </c>
      <c r="F43" s="71">
        <f t="shared" si="1"/>
        <v>11.447025514</v>
      </c>
      <c r="G43" s="68">
        <v>0</v>
      </c>
      <c r="H43" s="68">
        <f aca="true" t="shared" si="13" ref="H43:H48">J43+L43+N43+P43</f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71">
        <f t="shared" si="2"/>
        <v>11.447025514</v>
      </c>
      <c r="R43" s="71">
        <f aca="true" t="shared" si="14" ref="R43:R48">I43-J43</f>
        <v>0</v>
      </c>
      <c r="S43" s="71">
        <v>0</v>
      </c>
      <c r="T43" s="70"/>
    </row>
    <row r="44" spans="1:20" ht="16.5" customHeight="1">
      <c r="A44" s="48" t="s">
        <v>940</v>
      </c>
      <c r="B44" s="50" t="s">
        <v>941</v>
      </c>
      <c r="C44" s="56" t="s">
        <v>388</v>
      </c>
      <c r="D44" s="68">
        <v>5.47328105</v>
      </c>
      <c r="E44" s="68">
        <v>0</v>
      </c>
      <c r="F44" s="71">
        <f t="shared" si="1"/>
        <v>5.47328105</v>
      </c>
      <c r="G44" s="68">
        <v>0</v>
      </c>
      <c r="H44" s="68">
        <f t="shared" si="13"/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71">
        <f t="shared" si="2"/>
        <v>5.47328105</v>
      </c>
      <c r="R44" s="71">
        <f t="shared" si="14"/>
        <v>0</v>
      </c>
      <c r="S44" s="71">
        <v>0</v>
      </c>
      <c r="T44" s="70"/>
    </row>
    <row r="45" spans="1:20" ht="18" customHeight="1">
      <c r="A45" s="48" t="s">
        <v>942</v>
      </c>
      <c r="B45" s="50" t="s">
        <v>943</v>
      </c>
      <c r="C45" s="56" t="s">
        <v>388</v>
      </c>
      <c r="D45" s="68">
        <v>5.195375557</v>
      </c>
      <c r="E45" s="68">
        <v>0</v>
      </c>
      <c r="F45" s="71">
        <f t="shared" si="1"/>
        <v>5.195375557</v>
      </c>
      <c r="G45" s="68">
        <v>0</v>
      </c>
      <c r="H45" s="68">
        <f t="shared" si="13"/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71">
        <f t="shared" si="2"/>
        <v>5.195375557</v>
      </c>
      <c r="R45" s="71">
        <f t="shared" si="14"/>
        <v>0</v>
      </c>
      <c r="S45" s="71">
        <v>0</v>
      </c>
      <c r="T45" s="70"/>
    </row>
    <row r="46" spans="1:20" ht="37.5" customHeight="1">
      <c r="A46" s="48" t="s">
        <v>944</v>
      </c>
      <c r="B46" s="50" t="s">
        <v>945</v>
      </c>
      <c r="C46" s="56" t="s">
        <v>388</v>
      </c>
      <c r="D46" s="68">
        <v>5.196948689</v>
      </c>
      <c r="E46" s="68">
        <v>0</v>
      </c>
      <c r="F46" s="71">
        <f t="shared" si="1"/>
        <v>5.196948689</v>
      </c>
      <c r="G46" s="68">
        <v>0</v>
      </c>
      <c r="H46" s="68">
        <f t="shared" si="13"/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71">
        <f t="shared" si="2"/>
        <v>5.196948689</v>
      </c>
      <c r="R46" s="71">
        <f t="shared" si="14"/>
        <v>0</v>
      </c>
      <c r="S46" s="71">
        <v>0</v>
      </c>
      <c r="T46" s="70"/>
    </row>
    <row r="47" spans="1:20" ht="35.25" customHeight="1">
      <c r="A47" s="48" t="s">
        <v>946</v>
      </c>
      <c r="B47" s="50" t="s">
        <v>947</v>
      </c>
      <c r="C47" s="56" t="s">
        <v>388</v>
      </c>
      <c r="D47" s="68">
        <v>4.804871199</v>
      </c>
      <c r="E47" s="68">
        <v>0</v>
      </c>
      <c r="F47" s="71">
        <f t="shared" si="1"/>
        <v>4.804871199</v>
      </c>
      <c r="G47" s="68">
        <v>0</v>
      </c>
      <c r="H47" s="68">
        <f t="shared" si="13"/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71">
        <f t="shared" si="2"/>
        <v>4.804871199</v>
      </c>
      <c r="R47" s="71">
        <f t="shared" si="14"/>
        <v>0</v>
      </c>
      <c r="S47" s="71">
        <v>0</v>
      </c>
      <c r="T47" s="70"/>
    </row>
    <row r="48" spans="1:20" ht="33" customHeight="1">
      <c r="A48" s="48" t="s">
        <v>948</v>
      </c>
      <c r="B48" s="50" t="s">
        <v>949</v>
      </c>
      <c r="C48" s="56" t="s">
        <v>388</v>
      </c>
      <c r="D48" s="68">
        <v>5.196948689</v>
      </c>
      <c r="E48" s="68">
        <v>0</v>
      </c>
      <c r="F48" s="71">
        <f t="shared" si="1"/>
        <v>5.196948689</v>
      </c>
      <c r="G48" s="68">
        <v>0</v>
      </c>
      <c r="H48" s="68">
        <f t="shared" si="13"/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71">
        <f t="shared" si="2"/>
        <v>5.196948689</v>
      </c>
      <c r="R48" s="71">
        <f t="shared" si="14"/>
        <v>0</v>
      </c>
      <c r="S48" s="71">
        <v>0</v>
      </c>
      <c r="T48" s="70"/>
    </row>
    <row r="49" spans="1:20" ht="29.25" customHeight="1">
      <c r="A49" s="48" t="s">
        <v>252</v>
      </c>
      <c r="B49" s="60" t="s">
        <v>385</v>
      </c>
      <c r="C49" s="56" t="s">
        <v>388</v>
      </c>
      <c r="D49" s="69">
        <f>D50+D60</f>
        <v>100.84515836700001</v>
      </c>
      <c r="E49" s="69">
        <f>E50+E60</f>
        <v>0</v>
      </c>
      <c r="F49" s="70">
        <f t="shared" si="1"/>
        <v>100.84515836700001</v>
      </c>
      <c r="G49" s="69">
        <f>G50+G60</f>
        <v>5.31694696</v>
      </c>
      <c r="H49" s="69">
        <f>H50+H60</f>
        <v>3.4850715</v>
      </c>
      <c r="I49" s="69">
        <f aca="true" t="shared" si="15" ref="I49:P49">I50+I60</f>
        <v>0</v>
      </c>
      <c r="J49" s="69">
        <f t="shared" si="15"/>
        <v>0.01274928</v>
      </c>
      <c r="K49" s="69">
        <f t="shared" si="15"/>
        <v>2.393</v>
      </c>
      <c r="L49" s="69">
        <f t="shared" si="15"/>
        <v>0.39563593199999997</v>
      </c>
      <c r="M49" s="69">
        <f t="shared" si="15"/>
        <v>2.3934</v>
      </c>
      <c r="N49" s="69">
        <f t="shared" si="15"/>
        <v>1.783669848</v>
      </c>
      <c r="O49" s="69">
        <f t="shared" si="15"/>
        <v>0.5305</v>
      </c>
      <c r="P49" s="69">
        <f t="shared" si="15"/>
        <v>1.29301644</v>
      </c>
      <c r="Q49" s="70">
        <f t="shared" si="2"/>
        <v>97.360086867</v>
      </c>
      <c r="R49" s="69">
        <f>R50+R60</f>
        <v>-0.76251644</v>
      </c>
      <c r="S49" s="71">
        <f>N49/M49*100</f>
        <v>74.52451942842816</v>
      </c>
      <c r="T49" s="70"/>
    </row>
    <row r="50" spans="1:20" ht="21" customHeight="1">
      <c r="A50" s="48" t="s">
        <v>386</v>
      </c>
      <c r="B50" s="60" t="s">
        <v>387</v>
      </c>
      <c r="C50" s="56" t="s">
        <v>388</v>
      </c>
      <c r="D50" s="69">
        <f>D51+D54</f>
        <v>100.84515836700001</v>
      </c>
      <c r="E50" s="69">
        <f>E51+E54</f>
        <v>0</v>
      </c>
      <c r="F50" s="70">
        <f t="shared" si="1"/>
        <v>100.84515836700001</v>
      </c>
      <c r="G50" s="69">
        <f>G51+G54</f>
        <v>5.31694696</v>
      </c>
      <c r="H50" s="69">
        <f>H51+H54</f>
        <v>3.4850715</v>
      </c>
      <c r="I50" s="69">
        <f aca="true" t="shared" si="16" ref="I50:P50">I51+I54</f>
        <v>0</v>
      </c>
      <c r="J50" s="69">
        <f t="shared" si="16"/>
        <v>0.01274928</v>
      </c>
      <c r="K50" s="69">
        <f t="shared" si="16"/>
        <v>2.393</v>
      </c>
      <c r="L50" s="69">
        <f t="shared" si="16"/>
        <v>0.39563593199999997</v>
      </c>
      <c r="M50" s="69">
        <f t="shared" si="16"/>
        <v>2.3934</v>
      </c>
      <c r="N50" s="69">
        <f t="shared" si="16"/>
        <v>1.783669848</v>
      </c>
      <c r="O50" s="69">
        <f t="shared" si="16"/>
        <v>0.5305</v>
      </c>
      <c r="P50" s="69">
        <f t="shared" si="16"/>
        <v>1.29301644</v>
      </c>
      <c r="Q50" s="70">
        <f t="shared" si="2"/>
        <v>97.360086867</v>
      </c>
      <c r="R50" s="69">
        <f>R51+R54</f>
        <v>-0.76251644</v>
      </c>
      <c r="S50" s="71">
        <f>N50/M50*100</f>
        <v>74.52451942842816</v>
      </c>
      <c r="T50" s="70"/>
    </row>
    <row r="51" spans="1:20" ht="18" customHeight="1">
      <c r="A51" s="48" t="s">
        <v>950</v>
      </c>
      <c r="B51" s="79" t="s">
        <v>951</v>
      </c>
      <c r="C51" s="56" t="s">
        <v>388</v>
      </c>
      <c r="D51" s="69">
        <f>SUM(D52:D53)</f>
        <v>62.022456203000004</v>
      </c>
      <c r="E51" s="69">
        <f>SUM(E52:E53)</f>
        <v>0</v>
      </c>
      <c r="F51" s="70">
        <f t="shared" si="1"/>
        <v>62.022456203000004</v>
      </c>
      <c r="G51" s="69">
        <f>SUM(G52:G53)</f>
        <v>0</v>
      </c>
      <c r="H51" s="69">
        <f>SUM(H52:H53)</f>
        <v>0</v>
      </c>
      <c r="I51" s="69">
        <f aca="true" t="shared" si="17" ref="I51:P51">SUM(I52:I53)</f>
        <v>0</v>
      </c>
      <c r="J51" s="69">
        <f t="shared" si="17"/>
        <v>0</v>
      </c>
      <c r="K51" s="69">
        <f t="shared" si="17"/>
        <v>0</v>
      </c>
      <c r="L51" s="69">
        <f t="shared" si="17"/>
        <v>0</v>
      </c>
      <c r="M51" s="69">
        <f t="shared" si="17"/>
        <v>0</v>
      </c>
      <c r="N51" s="69">
        <f t="shared" si="17"/>
        <v>0</v>
      </c>
      <c r="O51" s="69">
        <f t="shared" si="17"/>
        <v>0</v>
      </c>
      <c r="P51" s="69">
        <f t="shared" si="17"/>
        <v>0</v>
      </c>
      <c r="Q51" s="70">
        <f t="shared" si="2"/>
        <v>62.022456203000004</v>
      </c>
      <c r="R51" s="69">
        <f>SUM(R52:R53)</f>
        <v>0</v>
      </c>
      <c r="S51" s="71">
        <v>0</v>
      </c>
      <c r="T51" s="70"/>
    </row>
    <row r="52" spans="1:20" ht="18" customHeight="1">
      <c r="A52" s="48" t="s">
        <v>952</v>
      </c>
      <c r="B52" s="51" t="s">
        <v>953</v>
      </c>
      <c r="C52" s="56" t="s">
        <v>388</v>
      </c>
      <c r="D52" s="68">
        <v>32.700573761</v>
      </c>
      <c r="E52" s="68">
        <v>0</v>
      </c>
      <c r="F52" s="71">
        <f t="shared" si="1"/>
        <v>32.700573761</v>
      </c>
      <c r="G52" s="68">
        <v>0</v>
      </c>
      <c r="H52" s="68">
        <f>J52+L52+N52+P52</f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71">
        <f t="shared" si="2"/>
        <v>32.700573761</v>
      </c>
      <c r="R52" s="71">
        <f>I52-J52</f>
        <v>0</v>
      </c>
      <c r="S52" s="71">
        <v>0</v>
      </c>
      <c r="T52" s="70"/>
    </row>
    <row r="53" spans="1:20" ht="17.25" customHeight="1">
      <c r="A53" s="48" t="s">
        <v>954</v>
      </c>
      <c r="B53" s="51" t="s">
        <v>955</v>
      </c>
      <c r="C53" s="56" t="s">
        <v>388</v>
      </c>
      <c r="D53" s="68">
        <v>29.321882442</v>
      </c>
      <c r="E53" s="68">
        <v>0</v>
      </c>
      <c r="F53" s="71">
        <f t="shared" si="1"/>
        <v>29.321882442</v>
      </c>
      <c r="G53" s="68">
        <v>0</v>
      </c>
      <c r="H53" s="68">
        <f>J53+L53+N53+P53</f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71">
        <f t="shared" si="2"/>
        <v>29.321882442</v>
      </c>
      <c r="R53" s="71">
        <f>I53-J53</f>
        <v>0</v>
      </c>
      <c r="S53" s="71">
        <v>0</v>
      </c>
      <c r="T53" s="70"/>
    </row>
    <row r="54" spans="1:20" ht="18" customHeight="1">
      <c r="A54" s="48" t="s">
        <v>956</v>
      </c>
      <c r="B54" s="79" t="s">
        <v>957</v>
      </c>
      <c r="C54" s="56" t="s">
        <v>388</v>
      </c>
      <c r="D54" s="69">
        <f>SUM(D55:D59)</f>
        <v>38.822702164</v>
      </c>
      <c r="E54" s="69">
        <f>SUM(E55:E59)</f>
        <v>0</v>
      </c>
      <c r="F54" s="70">
        <f t="shared" si="1"/>
        <v>38.822702164</v>
      </c>
      <c r="G54" s="69">
        <f>SUM(G55:G59)</f>
        <v>5.31694696</v>
      </c>
      <c r="H54" s="69">
        <f>SUM(H55:H59)</f>
        <v>3.4850715</v>
      </c>
      <c r="I54" s="69">
        <f aca="true" t="shared" si="18" ref="I54:R54">SUM(I55:I59)</f>
        <v>0</v>
      </c>
      <c r="J54" s="69">
        <f t="shared" si="18"/>
        <v>0.01274928</v>
      </c>
      <c r="K54" s="69">
        <f t="shared" si="18"/>
        <v>2.393</v>
      </c>
      <c r="L54" s="69">
        <f t="shared" si="18"/>
        <v>0.39563593199999997</v>
      </c>
      <c r="M54" s="69">
        <f t="shared" si="18"/>
        <v>2.3934</v>
      </c>
      <c r="N54" s="69">
        <f t="shared" si="18"/>
        <v>1.783669848</v>
      </c>
      <c r="O54" s="69">
        <f t="shared" si="18"/>
        <v>0.5305</v>
      </c>
      <c r="P54" s="69">
        <f t="shared" si="18"/>
        <v>1.29301644</v>
      </c>
      <c r="Q54" s="70">
        <f t="shared" si="2"/>
        <v>35.337630664</v>
      </c>
      <c r="R54" s="69">
        <f t="shared" si="18"/>
        <v>-0.76251644</v>
      </c>
      <c r="S54" s="71">
        <f>N54/M54*100</f>
        <v>74.52451942842816</v>
      </c>
      <c r="T54" s="70"/>
    </row>
    <row r="55" spans="1:20" ht="15.75">
      <c r="A55" s="48" t="s">
        <v>958</v>
      </c>
      <c r="B55" s="52" t="s">
        <v>1012</v>
      </c>
      <c r="C55" s="56" t="s">
        <v>388</v>
      </c>
      <c r="D55" s="68">
        <v>5.31694696</v>
      </c>
      <c r="E55" s="68">
        <v>0</v>
      </c>
      <c r="F55" s="71">
        <f t="shared" si="1"/>
        <v>5.31694696</v>
      </c>
      <c r="G55" s="68">
        <v>5.31694696</v>
      </c>
      <c r="H55" s="68">
        <f>J55+L55+N55+P55</f>
        <v>3.4850715</v>
      </c>
      <c r="I55" s="137">
        <v>0</v>
      </c>
      <c r="J55" s="137">
        <f>'12'!K55*1.2</f>
        <v>0.01274928</v>
      </c>
      <c r="K55" s="137">
        <v>2.393</v>
      </c>
      <c r="L55" s="137">
        <f>'12'!M55*1.2</f>
        <v>0.39563593199999997</v>
      </c>
      <c r="M55" s="137">
        <v>2.3934</v>
      </c>
      <c r="N55" s="137">
        <f>'12'!O55*1.2</f>
        <v>1.783669848</v>
      </c>
      <c r="O55" s="137">
        <v>0.5305</v>
      </c>
      <c r="P55" s="71">
        <f>'12'!Q55*1.2</f>
        <v>1.29301644</v>
      </c>
      <c r="Q55" s="71">
        <f t="shared" si="2"/>
        <v>1.83187546</v>
      </c>
      <c r="R55" s="71">
        <f>O55-P55</f>
        <v>-0.76251644</v>
      </c>
      <c r="S55" s="71">
        <f>P55/O55*100</f>
        <v>243.73542695570217</v>
      </c>
      <c r="T55" s="68"/>
    </row>
    <row r="56" spans="1:20" ht="15.75">
      <c r="A56" s="48" t="s">
        <v>959</v>
      </c>
      <c r="B56" s="51" t="s">
        <v>960</v>
      </c>
      <c r="C56" s="56" t="s">
        <v>388</v>
      </c>
      <c r="D56" s="68">
        <v>8.04451465</v>
      </c>
      <c r="E56" s="68">
        <v>0</v>
      </c>
      <c r="F56" s="71">
        <f t="shared" si="1"/>
        <v>8.04451465</v>
      </c>
      <c r="G56" s="68">
        <v>0</v>
      </c>
      <c r="H56" s="68">
        <f>J56+L56+N56+P56</f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71">
        <f t="shared" si="2"/>
        <v>8.04451465</v>
      </c>
      <c r="R56" s="71">
        <f>I56-J56</f>
        <v>0</v>
      </c>
      <c r="S56" s="71">
        <v>0</v>
      </c>
      <c r="T56" s="70"/>
    </row>
    <row r="57" spans="1:20" ht="15.75">
      <c r="A57" s="48" t="s">
        <v>961</v>
      </c>
      <c r="B57" s="52" t="s">
        <v>962</v>
      </c>
      <c r="C57" s="56" t="s">
        <v>388</v>
      </c>
      <c r="D57" s="68">
        <v>7.945571713</v>
      </c>
      <c r="E57" s="68">
        <v>0</v>
      </c>
      <c r="F57" s="71">
        <f t="shared" si="1"/>
        <v>7.945571713</v>
      </c>
      <c r="G57" s="68">
        <v>0</v>
      </c>
      <c r="H57" s="68">
        <f>J57+L57+N57+P57</f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71">
        <f t="shared" si="2"/>
        <v>7.945571713</v>
      </c>
      <c r="R57" s="71">
        <f>I57-J57</f>
        <v>0</v>
      </c>
      <c r="S57" s="71">
        <v>0</v>
      </c>
      <c r="T57" s="70"/>
    </row>
    <row r="58" spans="1:20" ht="15.75">
      <c r="A58" s="48" t="s">
        <v>963</v>
      </c>
      <c r="B58" s="51" t="s">
        <v>964</v>
      </c>
      <c r="C58" s="56" t="s">
        <v>388</v>
      </c>
      <c r="D58" s="68">
        <v>8.192412634</v>
      </c>
      <c r="E58" s="68">
        <v>0</v>
      </c>
      <c r="F58" s="71">
        <f t="shared" si="1"/>
        <v>8.192412634</v>
      </c>
      <c r="G58" s="68">
        <v>0</v>
      </c>
      <c r="H58" s="68">
        <f>J58+L58+N58+P58</f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71">
        <f t="shared" si="2"/>
        <v>8.192412634</v>
      </c>
      <c r="R58" s="71">
        <f>I58-J58</f>
        <v>0</v>
      </c>
      <c r="S58" s="71">
        <v>0</v>
      </c>
      <c r="T58" s="70"/>
    </row>
    <row r="59" spans="1:20" ht="15.75">
      <c r="A59" s="48" t="s">
        <v>965</v>
      </c>
      <c r="B59" s="51" t="s">
        <v>1013</v>
      </c>
      <c r="C59" s="56" t="s">
        <v>388</v>
      </c>
      <c r="D59" s="68">
        <v>9.323256207</v>
      </c>
      <c r="E59" s="68">
        <v>0</v>
      </c>
      <c r="F59" s="71">
        <f t="shared" si="1"/>
        <v>9.323256207</v>
      </c>
      <c r="G59" s="68">
        <v>0</v>
      </c>
      <c r="H59" s="68">
        <f>J59+L59+N59+P59</f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71">
        <f t="shared" si="2"/>
        <v>9.323256207</v>
      </c>
      <c r="R59" s="71">
        <f>I59-J59</f>
        <v>0</v>
      </c>
      <c r="S59" s="71">
        <v>0</v>
      </c>
      <c r="T59" s="70"/>
    </row>
    <row r="60" spans="1:20" ht="18.75" customHeight="1">
      <c r="A60" s="48" t="s">
        <v>966</v>
      </c>
      <c r="B60" s="60" t="s">
        <v>967</v>
      </c>
      <c r="C60" s="56" t="s">
        <v>388</v>
      </c>
      <c r="D60" s="69">
        <v>0</v>
      </c>
      <c r="E60" s="69">
        <v>0</v>
      </c>
      <c r="F60" s="70">
        <f t="shared" si="1"/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70">
        <f t="shared" si="2"/>
        <v>0</v>
      </c>
      <c r="R60" s="69">
        <v>0</v>
      </c>
      <c r="S60" s="71">
        <v>0</v>
      </c>
      <c r="T60" s="70"/>
    </row>
    <row r="61" spans="1:20" ht="33" customHeight="1">
      <c r="A61" s="48" t="s">
        <v>253</v>
      </c>
      <c r="B61" s="60" t="s">
        <v>968</v>
      </c>
      <c r="C61" s="56" t="s">
        <v>388</v>
      </c>
      <c r="D61" s="69">
        <f>D62+D67</f>
        <v>17.486123362</v>
      </c>
      <c r="E61" s="69">
        <f>E62+E67</f>
        <v>0</v>
      </c>
      <c r="F61" s="70">
        <f t="shared" si="1"/>
        <v>17.486123362</v>
      </c>
      <c r="G61" s="69">
        <f>G62+G67</f>
        <v>6.99608</v>
      </c>
      <c r="H61" s="69">
        <f>H62+H67</f>
        <v>6.144015887999999</v>
      </c>
      <c r="I61" s="69">
        <f aca="true" t="shared" si="19" ref="I61:P61">I62+I67</f>
        <v>1.74902</v>
      </c>
      <c r="J61" s="69">
        <f t="shared" si="19"/>
        <v>0</v>
      </c>
      <c r="K61" s="69">
        <f t="shared" si="19"/>
        <v>1.74902</v>
      </c>
      <c r="L61" s="69">
        <f t="shared" si="19"/>
        <v>0</v>
      </c>
      <c r="M61" s="69">
        <f t="shared" si="19"/>
        <v>1.74902</v>
      </c>
      <c r="N61" s="69">
        <f t="shared" si="19"/>
        <v>0.9994011959999999</v>
      </c>
      <c r="O61" s="69">
        <f t="shared" si="19"/>
        <v>1.74902</v>
      </c>
      <c r="P61" s="69">
        <f t="shared" si="19"/>
        <v>5.144614691999999</v>
      </c>
      <c r="Q61" s="70">
        <f t="shared" si="2"/>
        <v>11.342107474000002</v>
      </c>
      <c r="R61" s="69">
        <f>R62+R67</f>
        <v>-3.3955946919999995</v>
      </c>
      <c r="S61" s="71">
        <f>N61/M61*100</f>
        <v>57.140638529004804</v>
      </c>
      <c r="T61" s="70"/>
    </row>
    <row r="62" spans="1:20" ht="30.75" customHeight="1">
      <c r="A62" s="48" t="s">
        <v>254</v>
      </c>
      <c r="B62" s="80" t="s">
        <v>969</v>
      </c>
      <c r="C62" s="56" t="s">
        <v>388</v>
      </c>
      <c r="D62" s="69">
        <f>D63</f>
        <v>17.486123362</v>
      </c>
      <c r="E62" s="69">
        <f>E63</f>
        <v>0</v>
      </c>
      <c r="F62" s="70">
        <f t="shared" si="1"/>
        <v>17.486123362</v>
      </c>
      <c r="G62" s="69">
        <f>G63</f>
        <v>6.99608</v>
      </c>
      <c r="H62" s="69">
        <f>H63</f>
        <v>6.144015887999999</v>
      </c>
      <c r="I62" s="69">
        <f aca="true" t="shared" si="20" ref="I62:R62">I63</f>
        <v>1.74902</v>
      </c>
      <c r="J62" s="69">
        <f t="shared" si="20"/>
        <v>0</v>
      </c>
      <c r="K62" s="69">
        <f t="shared" si="20"/>
        <v>1.74902</v>
      </c>
      <c r="L62" s="69">
        <f t="shared" si="20"/>
        <v>0</v>
      </c>
      <c r="M62" s="69">
        <f t="shared" si="20"/>
        <v>1.74902</v>
      </c>
      <c r="N62" s="69">
        <f t="shared" si="20"/>
        <v>0.9994011959999999</v>
      </c>
      <c r="O62" s="69">
        <f t="shared" si="20"/>
        <v>1.74902</v>
      </c>
      <c r="P62" s="69">
        <f t="shared" si="20"/>
        <v>5.144614691999999</v>
      </c>
      <c r="Q62" s="70">
        <f t="shared" si="2"/>
        <v>11.342107474000002</v>
      </c>
      <c r="R62" s="69">
        <f t="shared" si="20"/>
        <v>-3.3955946919999995</v>
      </c>
      <c r="S62" s="71">
        <f>N62/M62*100</f>
        <v>57.140638529004804</v>
      </c>
      <c r="T62" s="70"/>
    </row>
    <row r="63" spans="1:20" ht="63.75" customHeight="1">
      <c r="A63" s="48" t="s">
        <v>104</v>
      </c>
      <c r="B63" s="53" t="s">
        <v>970</v>
      </c>
      <c r="C63" s="56" t="s">
        <v>388</v>
      </c>
      <c r="D63" s="68">
        <v>17.486123362</v>
      </c>
      <c r="E63" s="68">
        <v>0</v>
      </c>
      <c r="F63" s="71">
        <f t="shared" si="1"/>
        <v>17.486123362</v>
      </c>
      <c r="G63" s="68">
        <v>6.99608</v>
      </c>
      <c r="H63" s="68">
        <f>J63+L63+N63+P63</f>
        <v>6.144015887999999</v>
      </c>
      <c r="I63" s="137">
        <f>G63/4</f>
        <v>1.74902</v>
      </c>
      <c r="J63" s="137">
        <v>0</v>
      </c>
      <c r="K63" s="137">
        <f>I63</f>
        <v>1.74902</v>
      </c>
      <c r="L63" s="137">
        <v>0</v>
      </c>
      <c r="M63" s="137">
        <f>I63</f>
        <v>1.74902</v>
      </c>
      <c r="N63" s="137">
        <f>'12'!O63*1.2</f>
        <v>0.9994011959999999</v>
      </c>
      <c r="O63" s="137">
        <f>I63</f>
        <v>1.74902</v>
      </c>
      <c r="P63" s="71">
        <f>'12'!Q63*1.2</f>
        <v>5.144614691999999</v>
      </c>
      <c r="Q63" s="71">
        <f t="shared" si="2"/>
        <v>11.342107474000002</v>
      </c>
      <c r="R63" s="71">
        <f>O63-P63</f>
        <v>-3.3955946919999995</v>
      </c>
      <c r="S63" s="71">
        <f>P63/O63*100</f>
        <v>294.14270231329544</v>
      </c>
      <c r="T63" s="91"/>
    </row>
    <row r="64" spans="1:20" ht="37.5" customHeight="1">
      <c r="A64" s="48" t="s">
        <v>255</v>
      </c>
      <c r="B64" s="80" t="s">
        <v>971</v>
      </c>
      <c r="C64" s="56" t="s">
        <v>388</v>
      </c>
      <c r="D64" s="69">
        <v>0</v>
      </c>
      <c r="E64" s="69">
        <v>0</v>
      </c>
      <c r="F64" s="70">
        <f t="shared" si="1"/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70">
        <f t="shared" si="2"/>
        <v>0</v>
      </c>
      <c r="R64" s="69">
        <v>0</v>
      </c>
      <c r="S64" s="71">
        <v>0</v>
      </c>
      <c r="T64" s="70"/>
    </row>
    <row r="65" spans="1:20" ht="21" customHeight="1">
      <c r="A65" s="48" t="s">
        <v>256</v>
      </c>
      <c r="B65" s="80" t="s">
        <v>972</v>
      </c>
      <c r="C65" s="56" t="s">
        <v>388</v>
      </c>
      <c r="D65" s="69">
        <v>0</v>
      </c>
      <c r="E65" s="69">
        <v>0</v>
      </c>
      <c r="F65" s="70">
        <f t="shared" si="1"/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70">
        <f t="shared" si="2"/>
        <v>0</v>
      </c>
      <c r="R65" s="69">
        <v>0</v>
      </c>
      <c r="S65" s="71">
        <v>0</v>
      </c>
      <c r="T65" s="70"/>
    </row>
    <row r="66" spans="1:20" ht="29.25" customHeight="1">
      <c r="A66" s="48" t="s">
        <v>257</v>
      </c>
      <c r="B66" s="80" t="s">
        <v>973</v>
      </c>
      <c r="C66" s="56" t="s">
        <v>388</v>
      </c>
      <c r="D66" s="69">
        <v>0</v>
      </c>
      <c r="E66" s="69">
        <v>0</v>
      </c>
      <c r="F66" s="70">
        <f t="shared" si="1"/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70">
        <f t="shared" si="2"/>
        <v>0</v>
      </c>
      <c r="R66" s="69">
        <v>0</v>
      </c>
      <c r="S66" s="71">
        <v>0</v>
      </c>
      <c r="T66" s="70"/>
    </row>
    <row r="67" spans="1:20" ht="35.25" customHeight="1">
      <c r="A67" s="48" t="s">
        <v>258</v>
      </c>
      <c r="B67" s="80" t="s">
        <v>974</v>
      </c>
      <c r="C67" s="56" t="s">
        <v>388</v>
      </c>
      <c r="D67" s="69">
        <f>D68</f>
        <v>0</v>
      </c>
      <c r="E67" s="69">
        <f>E68</f>
        <v>0</v>
      </c>
      <c r="F67" s="70">
        <f t="shared" si="1"/>
        <v>0</v>
      </c>
      <c r="G67" s="69">
        <f>G68</f>
        <v>0</v>
      </c>
      <c r="H67" s="69">
        <f>H68</f>
        <v>0</v>
      </c>
      <c r="I67" s="69">
        <f aca="true" t="shared" si="21" ref="I67:R67">I68</f>
        <v>0</v>
      </c>
      <c r="J67" s="69">
        <f t="shared" si="21"/>
        <v>0</v>
      </c>
      <c r="K67" s="69">
        <f t="shared" si="21"/>
        <v>0</v>
      </c>
      <c r="L67" s="69">
        <f t="shared" si="21"/>
        <v>0</v>
      </c>
      <c r="M67" s="69">
        <f t="shared" si="21"/>
        <v>0</v>
      </c>
      <c r="N67" s="69">
        <f t="shared" si="21"/>
        <v>0</v>
      </c>
      <c r="O67" s="69">
        <f t="shared" si="21"/>
        <v>0</v>
      </c>
      <c r="P67" s="69">
        <f t="shared" si="21"/>
        <v>0</v>
      </c>
      <c r="Q67" s="70">
        <f t="shared" si="2"/>
        <v>0</v>
      </c>
      <c r="R67" s="69">
        <f t="shared" si="21"/>
        <v>0</v>
      </c>
      <c r="S67" s="71">
        <v>0</v>
      </c>
      <c r="T67" s="70"/>
    </row>
    <row r="68" spans="1:20" ht="20.25" customHeight="1">
      <c r="A68" s="48" t="s">
        <v>975</v>
      </c>
      <c r="B68" s="53" t="s">
        <v>976</v>
      </c>
      <c r="C68" s="56" t="s">
        <v>388</v>
      </c>
      <c r="D68" s="68">
        <v>0</v>
      </c>
      <c r="E68" s="68">
        <v>0</v>
      </c>
      <c r="F68" s="71">
        <f t="shared" si="1"/>
        <v>0</v>
      </c>
      <c r="G68" s="68">
        <v>0</v>
      </c>
      <c r="H68" s="68">
        <f>J68+L68+N68+P68</f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71">
        <f t="shared" si="2"/>
        <v>0</v>
      </c>
      <c r="R68" s="71">
        <f>I68-J68</f>
        <v>0</v>
      </c>
      <c r="S68" s="71">
        <v>0</v>
      </c>
      <c r="T68" s="70"/>
    </row>
    <row r="69" spans="1:20" ht="41.25" customHeight="1">
      <c r="A69" s="48" t="s">
        <v>259</v>
      </c>
      <c r="B69" s="80" t="s">
        <v>977</v>
      </c>
      <c r="C69" s="56" t="s">
        <v>388</v>
      </c>
      <c r="D69" s="69">
        <v>0</v>
      </c>
      <c r="E69" s="69">
        <v>0</v>
      </c>
      <c r="F69" s="70">
        <f t="shared" si="1"/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70">
        <f t="shared" si="2"/>
        <v>0</v>
      </c>
      <c r="R69" s="69">
        <v>0</v>
      </c>
      <c r="S69" s="71">
        <v>0</v>
      </c>
      <c r="T69" s="70"/>
    </row>
    <row r="70" spans="1:20" ht="35.25" customHeight="1">
      <c r="A70" s="48" t="s">
        <v>260</v>
      </c>
      <c r="B70" s="80" t="s">
        <v>978</v>
      </c>
      <c r="C70" s="56" t="s">
        <v>388</v>
      </c>
      <c r="D70" s="69">
        <v>0</v>
      </c>
      <c r="E70" s="69">
        <v>0</v>
      </c>
      <c r="F70" s="70">
        <f t="shared" si="1"/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70">
        <f t="shared" si="2"/>
        <v>0</v>
      </c>
      <c r="R70" s="69">
        <v>0</v>
      </c>
      <c r="S70" s="71">
        <v>0</v>
      </c>
      <c r="T70" s="70"/>
    </row>
    <row r="71" spans="1:20" ht="33.75" customHeight="1">
      <c r="A71" s="48" t="s">
        <v>979</v>
      </c>
      <c r="B71" s="80" t="s">
        <v>980</v>
      </c>
      <c r="C71" s="56" t="s">
        <v>388</v>
      </c>
      <c r="D71" s="69">
        <v>0</v>
      </c>
      <c r="E71" s="69">
        <v>0</v>
      </c>
      <c r="F71" s="70">
        <f t="shared" si="1"/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70">
        <f t="shared" si="2"/>
        <v>0</v>
      </c>
      <c r="R71" s="69">
        <v>0</v>
      </c>
      <c r="S71" s="71">
        <v>0</v>
      </c>
      <c r="T71" s="70"/>
    </row>
    <row r="72" spans="1:20" ht="36.75" customHeight="1">
      <c r="A72" s="48" t="s">
        <v>389</v>
      </c>
      <c r="B72" s="60" t="s">
        <v>390</v>
      </c>
      <c r="C72" s="56" t="s">
        <v>388</v>
      </c>
      <c r="D72" s="69">
        <v>0</v>
      </c>
      <c r="E72" s="69">
        <v>0</v>
      </c>
      <c r="F72" s="70">
        <f t="shared" si="1"/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70">
        <f t="shared" si="2"/>
        <v>0</v>
      </c>
      <c r="R72" s="69">
        <v>0</v>
      </c>
      <c r="S72" s="71">
        <v>0</v>
      </c>
      <c r="T72" s="70"/>
    </row>
    <row r="73" spans="1:20" ht="51.75" customHeight="1">
      <c r="A73" s="48" t="s">
        <v>220</v>
      </c>
      <c r="B73" s="60" t="s">
        <v>981</v>
      </c>
      <c r="C73" s="56" t="s">
        <v>388</v>
      </c>
      <c r="D73" s="69">
        <v>0</v>
      </c>
      <c r="E73" s="69">
        <v>0</v>
      </c>
      <c r="F73" s="70">
        <f t="shared" si="1"/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70">
        <f t="shared" si="2"/>
        <v>0</v>
      </c>
      <c r="R73" s="69">
        <v>0</v>
      </c>
      <c r="S73" s="71">
        <v>0</v>
      </c>
      <c r="T73" s="70"/>
    </row>
    <row r="74" spans="1:20" ht="33.75" customHeight="1">
      <c r="A74" s="48" t="s">
        <v>221</v>
      </c>
      <c r="B74" s="60" t="s">
        <v>982</v>
      </c>
      <c r="C74" s="56" t="s">
        <v>388</v>
      </c>
      <c r="D74" s="69">
        <f>D75</f>
        <v>4.400156467</v>
      </c>
      <c r="E74" s="69">
        <f>E75</f>
        <v>0</v>
      </c>
      <c r="F74" s="70">
        <f t="shared" si="1"/>
        <v>4.400156467</v>
      </c>
      <c r="G74" s="69">
        <f>G75</f>
        <v>0</v>
      </c>
      <c r="H74" s="69">
        <f>H75</f>
        <v>0</v>
      </c>
      <c r="I74" s="69">
        <f aca="true" t="shared" si="22" ref="I74:R74">I75</f>
        <v>0</v>
      </c>
      <c r="J74" s="69">
        <f t="shared" si="22"/>
        <v>0</v>
      </c>
      <c r="K74" s="69">
        <f t="shared" si="22"/>
        <v>0</v>
      </c>
      <c r="L74" s="69">
        <f t="shared" si="22"/>
        <v>0</v>
      </c>
      <c r="M74" s="69">
        <f t="shared" si="22"/>
        <v>0</v>
      </c>
      <c r="N74" s="69">
        <f t="shared" si="22"/>
        <v>0</v>
      </c>
      <c r="O74" s="69">
        <f t="shared" si="22"/>
        <v>0</v>
      </c>
      <c r="P74" s="69">
        <f t="shared" si="22"/>
        <v>0</v>
      </c>
      <c r="Q74" s="70">
        <f t="shared" si="2"/>
        <v>4.400156467</v>
      </c>
      <c r="R74" s="69">
        <f t="shared" si="22"/>
        <v>0</v>
      </c>
      <c r="S74" s="71">
        <v>0</v>
      </c>
      <c r="T74" s="70"/>
    </row>
    <row r="75" spans="1:20" ht="33" customHeight="1">
      <c r="A75" s="48" t="s">
        <v>111</v>
      </c>
      <c r="B75" s="51" t="s">
        <v>983</v>
      </c>
      <c r="C75" s="56" t="s">
        <v>388</v>
      </c>
      <c r="D75" s="68">
        <v>4.400156467</v>
      </c>
      <c r="E75" s="68">
        <v>0</v>
      </c>
      <c r="F75" s="71">
        <f t="shared" si="1"/>
        <v>4.400156467</v>
      </c>
      <c r="G75" s="68">
        <v>0</v>
      </c>
      <c r="H75" s="68">
        <f>J75+L75+N75+P75</f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71">
        <f t="shared" si="2"/>
        <v>4.400156467</v>
      </c>
      <c r="R75" s="71">
        <f>I75-J75</f>
        <v>0</v>
      </c>
      <c r="S75" s="71">
        <v>0</v>
      </c>
      <c r="T75" s="70"/>
    </row>
    <row r="76" spans="1:20" ht="33.75" customHeight="1">
      <c r="A76" s="48" t="s">
        <v>222</v>
      </c>
      <c r="B76" s="60" t="s">
        <v>984</v>
      </c>
      <c r="C76" s="56" t="s">
        <v>388</v>
      </c>
      <c r="D76" s="69">
        <v>0</v>
      </c>
      <c r="E76" s="69">
        <v>0</v>
      </c>
      <c r="F76" s="70">
        <f t="shared" si="1"/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70">
        <f t="shared" si="2"/>
        <v>0</v>
      </c>
      <c r="R76" s="69">
        <v>0</v>
      </c>
      <c r="S76" s="71">
        <v>0</v>
      </c>
      <c r="T76" s="70"/>
    </row>
    <row r="77" spans="1:20" ht="21" customHeight="1">
      <c r="A77" s="48" t="s">
        <v>223</v>
      </c>
      <c r="B77" s="60" t="s">
        <v>985</v>
      </c>
      <c r="C77" s="56" t="s">
        <v>388</v>
      </c>
      <c r="D77" s="69">
        <f>SUM(D78:D88)</f>
        <v>105.933209507</v>
      </c>
      <c r="E77" s="69">
        <f>SUM(E78:E88)</f>
        <v>0</v>
      </c>
      <c r="F77" s="70">
        <f t="shared" si="1"/>
        <v>105.933209507</v>
      </c>
      <c r="G77" s="69">
        <f>SUM(G78:G88)</f>
        <v>31.274880000000003</v>
      </c>
      <c r="H77" s="69">
        <f>SUM(H78:H88)</f>
        <v>15.22143798</v>
      </c>
      <c r="I77" s="69">
        <f aca="true" t="shared" si="23" ref="I77:P77">SUM(I78:I88)</f>
        <v>0</v>
      </c>
      <c r="J77" s="69">
        <f t="shared" si="23"/>
        <v>0</v>
      </c>
      <c r="K77" s="69">
        <f t="shared" si="23"/>
        <v>6.912186666666667</v>
      </c>
      <c r="L77" s="69">
        <f t="shared" si="23"/>
        <v>0</v>
      </c>
      <c r="M77" s="69">
        <f t="shared" si="23"/>
        <v>17.450506666666666</v>
      </c>
      <c r="N77" s="69">
        <f t="shared" si="23"/>
        <v>0</v>
      </c>
      <c r="O77" s="69">
        <f t="shared" si="23"/>
        <v>6.912186666666667</v>
      </c>
      <c r="P77" s="69">
        <f t="shared" si="23"/>
        <v>15.22143798</v>
      </c>
      <c r="Q77" s="70">
        <f t="shared" si="2"/>
        <v>90.711771527</v>
      </c>
      <c r="R77" s="69">
        <f>SUM(R78:R88)</f>
        <v>-8.30925131333333</v>
      </c>
      <c r="S77" s="71">
        <v>0</v>
      </c>
      <c r="T77" s="70"/>
    </row>
    <row r="78" spans="1:20" ht="85.5" customHeight="1">
      <c r="A78" s="48" t="s">
        <v>986</v>
      </c>
      <c r="B78" s="54" t="s">
        <v>987</v>
      </c>
      <c r="C78" s="56" t="s">
        <v>388</v>
      </c>
      <c r="D78" s="68">
        <v>20.73656</v>
      </c>
      <c r="E78" s="68">
        <v>0</v>
      </c>
      <c r="F78" s="71">
        <f t="shared" si="1"/>
        <v>20.73656</v>
      </c>
      <c r="G78" s="68">
        <v>20.73656</v>
      </c>
      <c r="H78" s="68">
        <f aca="true" t="shared" si="24" ref="H78:H88">J78+L78+N78+P78</f>
        <v>8.847693743999999</v>
      </c>
      <c r="I78" s="82">
        <v>0</v>
      </c>
      <c r="J78" s="82">
        <v>0</v>
      </c>
      <c r="K78" s="82">
        <f>D78/3</f>
        <v>6.912186666666667</v>
      </c>
      <c r="L78" s="82">
        <v>0</v>
      </c>
      <c r="M78" s="82">
        <f>K78</f>
        <v>6.912186666666667</v>
      </c>
      <c r="N78" s="82">
        <v>0</v>
      </c>
      <c r="O78" s="82">
        <f>M78</f>
        <v>6.912186666666667</v>
      </c>
      <c r="P78" s="71">
        <f>'12'!Q78*1.2</f>
        <v>8.847693743999999</v>
      </c>
      <c r="Q78" s="71">
        <f t="shared" si="2"/>
        <v>11.888866256000002</v>
      </c>
      <c r="R78" s="71">
        <f>O78-P78</f>
        <v>-1.935507077333332</v>
      </c>
      <c r="S78" s="71">
        <f>P78/O78*100</f>
        <v>128.00137164505588</v>
      </c>
      <c r="T78" s="249"/>
    </row>
    <row r="79" spans="1:20" ht="17.25" customHeight="1">
      <c r="A79" s="48" t="s">
        <v>988</v>
      </c>
      <c r="B79" s="54" t="s">
        <v>989</v>
      </c>
      <c r="C79" s="56" t="s">
        <v>388</v>
      </c>
      <c r="D79" s="68">
        <v>0.22256</v>
      </c>
      <c r="E79" s="68">
        <v>0</v>
      </c>
      <c r="F79" s="71">
        <f t="shared" si="1"/>
        <v>0.22256</v>
      </c>
      <c r="G79" s="68">
        <v>0.22256</v>
      </c>
      <c r="H79" s="68">
        <f t="shared" si="24"/>
        <v>0.27587999999999996</v>
      </c>
      <c r="I79" s="76">
        <v>0</v>
      </c>
      <c r="J79" s="76">
        <v>0</v>
      </c>
      <c r="K79" s="76">
        <v>0</v>
      </c>
      <c r="L79" s="76">
        <v>0</v>
      </c>
      <c r="M79" s="76">
        <f>D79</f>
        <v>0.22256</v>
      </c>
      <c r="N79" s="76">
        <v>0</v>
      </c>
      <c r="O79" s="76">
        <v>0</v>
      </c>
      <c r="P79" s="71">
        <f>'12'!Q79*1.2</f>
        <v>0.27587999999999996</v>
      </c>
      <c r="Q79" s="71">
        <f t="shared" si="2"/>
        <v>-0.05331999999999995</v>
      </c>
      <c r="R79" s="71">
        <f>O79-P79</f>
        <v>-0.27587999999999996</v>
      </c>
      <c r="S79" s="71">
        <v>100</v>
      </c>
      <c r="T79" s="250"/>
    </row>
    <row r="80" spans="1:20" ht="17.25" customHeight="1">
      <c r="A80" s="48" t="s">
        <v>990</v>
      </c>
      <c r="B80" s="54" t="s">
        <v>991</v>
      </c>
      <c r="C80" s="56" t="s">
        <v>388</v>
      </c>
      <c r="D80" s="68">
        <v>1.94376</v>
      </c>
      <c r="E80" s="68">
        <v>0</v>
      </c>
      <c r="F80" s="71">
        <f t="shared" si="1"/>
        <v>1.94376</v>
      </c>
      <c r="G80" s="68">
        <v>1.94376</v>
      </c>
      <c r="H80" s="68">
        <f t="shared" si="24"/>
        <v>0</v>
      </c>
      <c r="I80" s="77">
        <v>0</v>
      </c>
      <c r="J80" s="77">
        <v>0</v>
      </c>
      <c r="K80" s="77">
        <v>0</v>
      </c>
      <c r="L80" s="77">
        <v>0</v>
      </c>
      <c r="M80" s="77">
        <f>D80</f>
        <v>1.94376</v>
      </c>
      <c r="N80" s="77">
        <v>0</v>
      </c>
      <c r="O80" s="77">
        <v>0</v>
      </c>
      <c r="P80" s="71">
        <f>'12'!Q80*1.2</f>
        <v>0</v>
      </c>
      <c r="Q80" s="71">
        <f t="shared" si="2"/>
        <v>1.94376</v>
      </c>
      <c r="R80" s="71">
        <f>O80-P80</f>
        <v>0</v>
      </c>
      <c r="S80" s="71">
        <v>0</v>
      </c>
      <c r="T80" s="251"/>
    </row>
    <row r="81" spans="1:20" ht="32.25" customHeight="1">
      <c r="A81" s="48" t="s">
        <v>992</v>
      </c>
      <c r="B81" s="54" t="s">
        <v>993</v>
      </c>
      <c r="C81" s="56" t="s">
        <v>388</v>
      </c>
      <c r="D81" s="68">
        <v>16.4176064</v>
      </c>
      <c r="E81" s="68">
        <v>0</v>
      </c>
      <c r="F81" s="71">
        <f t="shared" si="1"/>
        <v>16.4176064</v>
      </c>
      <c r="G81" s="68">
        <v>0</v>
      </c>
      <c r="H81" s="68">
        <f t="shared" si="24"/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71">
        <f t="shared" si="2"/>
        <v>16.4176064</v>
      </c>
      <c r="R81" s="71">
        <f aca="true" t="shared" si="25" ref="R81:R87">I81-J81</f>
        <v>0</v>
      </c>
      <c r="S81" s="71">
        <v>0</v>
      </c>
      <c r="T81" s="75"/>
    </row>
    <row r="82" spans="1:20" ht="51.75" customHeight="1">
      <c r="A82" s="48" t="s">
        <v>994</v>
      </c>
      <c r="B82" s="55" t="s">
        <v>995</v>
      </c>
      <c r="C82" s="56" t="s">
        <v>388</v>
      </c>
      <c r="D82" s="68">
        <v>16.309403136</v>
      </c>
      <c r="E82" s="68">
        <v>0</v>
      </c>
      <c r="F82" s="71">
        <f t="shared" si="1"/>
        <v>16.309403136</v>
      </c>
      <c r="G82" s="68">
        <v>0</v>
      </c>
      <c r="H82" s="68">
        <f t="shared" si="24"/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71">
        <f t="shared" si="2"/>
        <v>16.309403136</v>
      </c>
      <c r="R82" s="71">
        <f t="shared" si="25"/>
        <v>0</v>
      </c>
      <c r="S82" s="71">
        <v>0</v>
      </c>
      <c r="T82" s="75"/>
    </row>
    <row r="83" spans="1:20" ht="15.75">
      <c r="A83" s="48" t="s">
        <v>996</v>
      </c>
      <c r="B83" s="54" t="s">
        <v>997</v>
      </c>
      <c r="C83" s="56" t="s">
        <v>388</v>
      </c>
      <c r="D83" s="68">
        <v>10.224563814</v>
      </c>
      <c r="E83" s="68">
        <v>0</v>
      </c>
      <c r="F83" s="71">
        <f aca="true" t="shared" si="26" ref="F83:F88">D83-E83</f>
        <v>10.224563814</v>
      </c>
      <c r="G83" s="68">
        <v>0</v>
      </c>
      <c r="H83" s="68">
        <f t="shared" si="24"/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71">
        <f aca="true" t="shared" si="27" ref="Q83:Q88">F83-H83</f>
        <v>10.224563814</v>
      </c>
      <c r="R83" s="71">
        <f t="shared" si="25"/>
        <v>0</v>
      </c>
      <c r="S83" s="71">
        <v>0</v>
      </c>
      <c r="T83" s="76"/>
    </row>
    <row r="84" spans="1:20" ht="15.75" customHeight="1">
      <c r="A84" s="48" t="s">
        <v>998</v>
      </c>
      <c r="B84" s="54" t="s">
        <v>999</v>
      </c>
      <c r="C84" s="56" t="s">
        <v>388</v>
      </c>
      <c r="D84" s="68">
        <v>8.6528</v>
      </c>
      <c r="E84" s="68">
        <v>0</v>
      </c>
      <c r="F84" s="71">
        <f t="shared" si="26"/>
        <v>8.6528</v>
      </c>
      <c r="G84" s="68">
        <v>0</v>
      </c>
      <c r="H84" s="68">
        <f t="shared" si="24"/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71">
        <f t="shared" si="27"/>
        <v>8.6528</v>
      </c>
      <c r="R84" s="71">
        <f t="shared" si="25"/>
        <v>0</v>
      </c>
      <c r="S84" s="71">
        <v>0</v>
      </c>
      <c r="T84" s="77"/>
    </row>
    <row r="85" spans="1:20" ht="48.75" customHeight="1">
      <c r="A85" s="48" t="s">
        <v>1000</v>
      </c>
      <c r="B85" s="54" t="s">
        <v>1001</v>
      </c>
      <c r="C85" s="56" t="s">
        <v>388</v>
      </c>
      <c r="D85" s="68">
        <v>15.938153021</v>
      </c>
      <c r="E85" s="68">
        <v>0</v>
      </c>
      <c r="F85" s="71">
        <f t="shared" si="26"/>
        <v>15.938153021</v>
      </c>
      <c r="G85" s="68">
        <v>0</v>
      </c>
      <c r="H85" s="68">
        <f t="shared" si="24"/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71">
        <f t="shared" si="27"/>
        <v>15.938153021</v>
      </c>
      <c r="R85" s="71">
        <f t="shared" si="25"/>
        <v>0</v>
      </c>
      <c r="S85" s="71">
        <v>0</v>
      </c>
      <c r="T85" s="75"/>
    </row>
    <row r="86" spans="1:20" ht="18" customHeight="1">
      <c r="A86" s="48" t="s">
        <v>1002</v>
      </c>
      <c r="B86" s="62" t="s">
        <v>1003</v>
      </c>
      <c r="C86" s="56" t="s">
        <v>388</v>
      </c>
      <c r="D86" s="68">
        <v>0.64896</v>
      </c>
      <c r="E86" s="68">
        <v>0</v>
      </c>
      <c r="F86" s="71">
        <f t="shared" si="26"/>
        <v>0.64896</v>
      </c>
      <c r="G86" s="68">
        <v>0</v>
      </c>
      <c r="H86" s="68">
        <f t="shared" si="24"/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71">
        <f t="shared" si="27"/>
        <v>0.64896</v>
      </c>
      <c r="R86" s="71">
        <f t="shared" si="25"/>
        <v>0</v>
      </c>
      <c r="S86" s="71">
        <v>0</v>
      </c>
      <c r="T86" s="75"/>
    </row>
    <row r="87" spans="1:20" ht="15.75">
      <c r="A87" s="48" t="s">
        <v>1004</v>
      </c>
      <c r="B87" s="62" t="s">
        <v>1005</v>
      </c>
      <c r="C87" s="56" t="s">
        <v>388</v>
      </c>
      <c r="D87" s="68">
        <v>6.466843136</v>
      </c>
      <c r="E87" s="68">
        <v>0</v>
      </c>
      <c r="F87" s="71">
        <f t="shared" si="26"/>
        <v>6.466843136</v>
      </c>
      <c r="G87" s="68">
        <v>0</v>
      </c>
      <c r="H87" s="68">
        <f t="shared" si="24"/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71">
        <f t="shared" si="27"/>
        <v>6.466843136</v>
      </c>
      <c r="R87" s="71">
        <f t="shared" si="25"/>
        <v>0</v>
      </c>
      <c r="S87" s="71">
        <v>0</v>
      </c>
      <c r="T87" s="76"/>
    </row>
    <row r="88" spans="1:20" ht="71.25" customHeight="1">
      <c r="A88" s="48" t="s">
        <v>1006</v>
      </c>
      <c r="B88" s="62" t="s">
        <v>1007</v>
      </c>
      <c r="C88" s="56" t="s">
        <v>388</v>
      </c>
      <c r="D88" s="68">
        <v>8.372</v>
      </c>
      <c r="E88" s="68">
        <v>0</v>
      </c>
      <c r="F88" s="71">
        <f t="shared" si="26"/>
        <v>8.372</v>
      </c>
      <c r="G88" s="68">
        <v>8.372</v>
      </c>
      <c r="H88" s="68">
        <f t="shared" si="24"/>
        <v>6.0978642359999995</v>
      </c>
      <c r="I88" s="81">
        <v>0</v>
      </c>
      <c r="J88" s="81">
        <v>0</v>
      </c>
      <c r="K88" s="81">
        <v>0</v>
      </c>
      <c r="L88" s="81">
        <v>0</v>
      </c>
      <c r="M88" s="81">
        <f>D88</f>
        <v>8.372</v>
      </c>
      <c r="N88" s="81">
        <v>0</v>
      </c>
      <c r="O88" s="81">
        <v>0</v>
      </c>
      <c r="P88" s="71">
        <f>'12'!Q88*1.2</f>
        <v>6.0978642359999995</v>
      </c>
      <c r="Q88" s="71">
        <f t="shared" si="27"/>
        <v>2.2741357640000004</v>
      </c>
      <c r="R88" s="71">
        <f>O88-P88</f>
        <v>-6.0978642359999995</v>
      </c>
      <c r="S88" s="71">
        <v>100</v>
      </c>
      <c r="T88" s="81"/>
    </row>
  </sheetData>
  <sheetProtection/>
  <mergeCells count="28">
    <mergeCell ref="T78:T80"/>
    <mergeCell ref="T14:T16"/>
    <mergeCell ref="G15:H15"/>
    <mergeCell ref="I15:J15"/>
    <mergeCell ref="K15:L15"/>
    <mergeCell ref="M15:N15"/>
    <mergeCell ref="O15:P15"/>
    <mergeCell ref="R15:R16"/>
    <mergeCell ref="S15:S16"/>
    <mergeCell ref="G6:O6"/>
    <mergeCell ref="G7:O7"/>
    <mergeCell ref="J9:K9"/>
    <mergeCell ref="R14:S14"/>
    <mergeCell ref="A1:T1"/>
    <mergeCell ref="R2:T2"/>
    <mergeCell ref="A3:T3"/>
    <mergeCell ref="G4:H4"/>
    <mergeCell ref="I4:J4"/>
    <mergeCell ref="K4:L4"/>
    <mergeCell ref="A14:A16"/>
    <mergeCell ref="B14:B16"/>
    <mergeCell ref="C14:C16"/>
    <mergeCell ref="D14:D16"/>
    <mergeCell ref="E14:E16"/>
    <mergeCell ref="H12:Q12"/>
    <mergeCell ref="F14:F16"/>
    <mergeCell ref="G14:P14"/>
    <mergeCell ref="Q14:Q16"/>
  </mergeCells>
  <printOptions/>
  <pageMargins left="0.5905511811023623" right="0.3937007874015748" top="0.1968503937007874" bottom="0.1968503937007874" header="0.3937007874015748" footer="0.3937007874015748"/>
  <pageSetup fitToHeight="2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9"/>
  <sheetViews>
    <sheetView zoomScale="80" zoomScaleNormal="80" zoomScalePageLayoutView="0" workbookViewId="0" topLeftCell="A22">
      <selection activeCell="D64" sqref="D64"/>
    </sheetView>
  </sheetViews>
  <sheetFormatPr defaultColWidth="9.140625" defaultRowHeight="12.75"/>
  <cols>
    <col min="1" max="1" width="9.140625" style="34" customWidth="1"/>
    <col min="2" max="2" width="55.28125" style="34" customWidth="1"/>
    <col min="3" max="3" width="13.57421875" style="34" bestFit="1" customWidth="1"/>
    <col min="4" max="4" width="16.140625" style="34" bestFit="1" customWidth="1"/>
    <col min="5" max="5" width="14.00390625" style="34" bestFit="1" customWidth="1"/>
    <col min="6" max="6" width="10.421875" style="34" customWidth="1"/>
    <col min="7" max="7" width="9.421875" style="34" customWidth="1"/>
    <col min="8" max="8" width="22.8515625" style="34" bestFit="1" customWidth="1"/>
    <col min="9" max="9" width="10.57421875" style="36" bestFit="1" customWidth="1"/>
    <col min="10" max="16384" width="9.140625" style="36" customWidth="1"/>
  </cols>
  <sheetData>
    <row r="1" ht="18.75">
      <c r="H1" s="35"/>
    </row>
    <row r="2" spans="7:8" ht="45" customHeight="1">
      <c r="G2" s="319" t="s">
        <v>433</v>
      </c>
      <c r="H2" s="319"/>
    </row>
    <row r="3" ht="18.75">
      <c r="H3" s="35"/>
    </row>
    <row r="4" spans="1:7" ht="18.75">
      <c r="A4" s="320" t="s">
        <v>1033</v>
      </c>
      <c r="B4" s="320"/>
      <c r="C4" s="320"/>
      <c r="D4" s="320"/>
      <c r="E4" s="320"/>
      <c r="F4" s="320"/>
      <c r="G4" s="320"/>
    </row>
    <row r="5" spans="1:7" ht="15.75">
      <c r="A5" s="37"/>
      <c r="B5" s="37"/>
      <c r="C5" s="37"/>
      <c r="D5" s="37"/>
      <c r="F5" s="37"/>
      <c r="G5" s="37"/>
    </row>
    <row r="6" spans="1:7" ht="18.75">
      <c r="A6" s="321" t="s">
        <v>1027</v>
      </c>
      <c r="B6" s="321"/>
      <c r="C6" s="321"/>
      <c r="D6" s="321"/>
      <c r="E6" s="321"/>
      <c r="F6" s="321"/>
      <c r="G6" s="321"/>
    </row>
    <row r="7" spans="1:7" ht="15.75">
      <c r="A7" s="322" t="s">
        <v>149</v>
      </c>
      <c r="B7" s="322"/>
      <c r="C7" s="322"/>
      <c r="D7" s="322"/>
      <c r="E7" s="322"/>
      <c r="F7" s="322"/>
      <c r="G7" s="322"/>
    </row>
    <row r="8" spans="1:7" ht="15.75">
      <c r="A8" s="158"/>
      <c r="B8" s="158"/>
      <c r="C8" s="158"/>
      <c r="D8" s="158"/>
      <c r="F8" s="158"/>
      <c r="G8" s="158"/>
    </row>
    <row r="9" spans="1:7" ht="18.75">
      <c r="A9" s="323" t="s">
        <v>434</v>
      </c>
      <c r="B9" s="323"/>
      <c r="C9" s="323"/>
      <c r="D9" s="323"/>
      <c r="E9" s="323"/>
      <c r="F9" s="323"/>
      <c r="G9" s="323"/>
    </row>
    <row r="10" spans="1:7" s="34" customFormat="1" ht="15.75">
      <c r="A10" s="158"/>
      <c r="B10" s="158"/>
      <c r="C10" s="158"/>
      <c r="D10" s="158"/>
      <c r="F10" s="158"/>
      <c r="G10" s="158"/>
    </row>
    <row r="11" spans="1:7" ht="18.75">
      <c r="A11" s="304" t="s">
        <v>1021</v>
      </c>
      <c r="B11" s="304"/>
      <c r="C11" s="304"/>
      <c r="D11" s="304"/>
      <c r="E11" s="304"/>
      <c r="F11" s="304"/>
      <c r="G11" s="304"/>
    </row>
    <row r="12" spans="1:7" s="34" customFormat="1" ht="18.75">
      <c r="A12" s="143"/>
      <c r="B12" s="143"/>
      <c r="C12" s="143"/>
      <c r="D12" s="143"/>
      <c r="F12" s="143"/>
      <c r="G12" s="143"/>
    </row>
    <row r="13" spans="1:8" ht="41.25" customHeight="1">
      <c r="A13" s="316" t="s">
        <v>1026</v>
      </c>
      <c r="B13" s="317"/>
      <c r="C13" s="317"/>
      <c r="D13" s="317"/>
      <c r="E13" s="317"/>
      <c r="F13" s="317"/>
      <c r="G13" s="317"/>
      <c r="H13" s="317"/>
    </row>
    <row r="14" spans="1:7" ht="15.75">
      <c r="A14" s="318" t="s">
        <v>153</v>
      </c>
      <c r="B14" s="318"/>
      <c r="C14" s="318"/>
      <c r="D14" s="318"/>
      <c r="E14" s="318"/>
      <c r="F14" s="318"/>
      <c r="G14" s="318"/>
    </row>
    <row r="15" spans="1:7" ht="15.75">
      <c r="A15" s="38"/>
      <c r="B15" s="38"/>
      <c r="C15" s="38"/>
      <c r="D15" s="38"/>
      <c r="F15" s="38"/>
      <c r="G15" s="38"/>
    </row>
    <row r="16" spans="1:7" ht="19.5" thickBot="1">
      <c r="A16" s="304" t="s">
        <v>435</v>
      </c>
      <c r="B16" s="304"/>
      <c r="C16" s="304"/>
      <c r="D16" s="304"/>
      <c r="E16" s="304"/>
      <c r="F16" s="304"/>
      <c r="G16" s="304"/>
    </row>
    <row r="17" spans="1:8" ht="15.75">
      <c r="A17" s="305" t="s">
        <v>436</v>
      </c>
      <c r="B17" s="307" t="s">
        <v>437</v>
      </c>
      <c r="C17" s="309" t="s">
        <v>438</v>
      </c>
      <c r="D17" s="311" t="s">
        <v>1022</v>
      </c>
      <c r="E17" s="311"/>
      <c r="F17" s="312" t="s">
        <v>439</v>
      </c>
      <c r="G17" s="313"/>
      <c r="H17" s="314" t="s">
        <v>168</v>
      </c>
    </row>
    <row r="18" spans="1:8" ht="48" thickBot="1">
      <c r="A18" s="306"/>
      <c r="B18" s="308"/>
      <c r="C18" s="310"/>
      <c r="D18" s="39" t="s">
        <v>1028</v>
      </c>
      <c r="E18" s="39" t="s">
        <v>1034</v>
      </c>
      <c r="F18" s="39" t="s">
        <v>440</v>
      </c>
      <c r="G18" s="39" t="s">
        <v>441</v>
      </c>
      <c r="H18" s="315"/>
    </row>
    <row r="19" spans="1:8" ht="16.5" thickBot="1">
      <c r="A19" s="40">
        <v>1</v>
      </c>
      <c r="B19" s="41">
        <v>2</v>
      </c>
      <c r="C19" s="42">
        <v>3</v>
      </c>
      <c r="D19" s="43">
        <v>4</v>
      </c>
      <c r="E19" s="43">
        <v>5</v>
      </c>
      <c r="F19" s="43">
        <v>6</v>
      </c>
      <c r="G19" s="43">
        <v>7</v>
      </c>
      <c r="H19" s="42">
        <v>8</v>
      </c>
    </row>
    <row r="20" spans="1:8" ht="16.5" thickBot="1">
      <c r="A20" s="298" t="s">
        <v>442</v>
      </c>
      <c r="B20" s="299"/>
      <c r="C20" s="299"/>
      <c r="D20" s="299"/>
      <c r="E20" s="299"/>
      <c r="F20" s="299"/>
      <c r="G20" s="299"/>
      <c r="H20" s="300"/>
    </row>
    <row r="21" spans="1:8" s="93" customFormat="1" ht="31.5">
      <c r="A21" s="159" t="s">
        <v>443</v>
      </c>
      <c r="B21" s="160" t="s">
        <v>444</v>
      </c>
      <c r="C21" s="92" t="s">
        <v>445</v>
      </c>
      <c r="D21" s="161">
        <v>638.6577212683865</v>
      </c>
      <c r="E21" s="162">
        <v>507.9198037</v>
      </c>
      <c r="F21" s="163"/>
      <c r="G21" s="164"/>
      <c r="H21" s="165"/>
    </row>
    <row r="22" spans="1:8" s="93" customFormat="1" ht="31.5">
      <c r="A22" s="166" t="s">
        <v>215</v>
      </c>
      <c r="B22" s="94" t="s">
        <v>446</v>
      </c>
      <c r="C22" s="95" t="s">
        <v>445</v>
      </c>
      <c r="D22" s="167" t="s">
        <v>491</v>
      </c>
      <c r="E22" s="168" t="s">
        <v>491</v>
      </c>
      <c r="F22" s="169"/>
      <c r="G22" s="170"/>
      <c r="H22" s="171"/>
    </row>
    <row r="23" spans="1:8" s="93" customFormat="1" ht="31.5">
      <c r="A23" s="166" t="s">
        <v>216</v>
      </c>
      <c r="B23" s="94" t="s">
        <v>447</v>
      </c>
      <c r="C23" s="95" t="s">
        <v>445</v>
      </c>
      <c r="D23" s="167" t="s">
        <v>491</v>
      </c>
      <c r="E23" s="168" t="s">
        <v>491</v>
      </c>
      <c r="F23" s="169"/>
      <c r="G23" s="170"/>
      <c r="H23" s="171"/>
    </row>
    <row r="24" spans="1:8" s="93" customFormat="1" ht="47.25">
      <c r="A24" s="166" t="s">
        <v>217</v>
      </c>
      <c r="B24" s="94" t="s">
        <v>448</v>
      </c>
      <c r="C24" s="95" t="s">
        <v>445</v>
      </c>
      <c r="D24" s="167" t="s">
        <v>491</v>
      </c>
      <c r="E24" s="168" t="s">
        <v>491</v>
      </c>
      <c r="F24" s="169"/>
      <c r="G24" s="170"/>
      <c r="H24" s="171"/>
    </row>
    <row r="25" spans="1:8" s="93" customFormat="1" ht="47.25">
      <c r="A25" s="166" t="s">
        <v>218</v>
      </c>
      <c r="B25" s="94" t="s">
        <v>449</v>
      </c>
      <c r="C25" s="95" t="s">
        <v>445</v>
      </c>
      <c r="D25" s="167" t="s">
        <v>491</v>
      </c>
      <c r="E25" s="168" t="s">
        <v>491</v>
      </c>
      <c r="F25" s="169"/>
      <c r="G25" s="170"/>
      <c r="H25" s="171"/>
    </row>
    <row r="26" spans="1:8" s="93" customFormat="1" ht="31.5">
      <c r="A26" s="166" t="s">
        <v>219</v>
      </c>
      <c r="B26" s="96" t="s">
        <v>450</v>
      </c>
      <c r="C26" s="95" t="s">
        <v>445</v>
      </c>
      <c r="D26" s="167" t="s">
        <v>491</v>
      </c>
      <c r="E26" s="168" t="s">
        <v>491</v>
      </c>
      <c r="F26" s="169"/>
      <c r="G26" s="170"/>
      <c r="H26" s="171"/>
    </row>
    <row r="27" spans="1:8" s="93" customFormat="1" ht="15.75">
      <c r="A27" s="166" t="s">
        <v>220</v>
      </c>
      <c r="B27" s="94" t="s">
        <v>451</v>
      </c>
      <c r="C27" s="95" t="s">
        <v>445</v>
      </c>
      <c r="D27" s="172">
        <v>638.6577212683865</v>
      </c>
      <c r="E27" s="173">
        <v>507.9198037</v>
      </c>
      <c r="F27" s="169"/>
      <c r="G27" s="170"/>
      <c r="H27" s="171"/>
    </row>
    <row r="28" spans="1:8" s="93" customFormat="1" ht="31.5">
      <c r="A28" s="166" t="s">
        <v>221</v>
      </c>
      <c r="B28" s="94" t="s">
        <v>452</v>
      </c>
      <c r="C28" s="95" t="s">
        <v>445</v>
      </c>
      <c r="D28" s="167" t="s">
        <v>491</v>
      </c>
      <c r="E28" s="168" t="s">
        <v>491</v>
      </c>
      <c r="F28" s="169"/>
      <c r="G28" s="170"/>
      <c r="H28" s="171"/>
    </row>
    <row r="29" spans="1:8" s="93" customFormat="1" ht="31.5">
      <c r="A29" s="166" t="s">
        <v>222</v>
      </c>
      <c r="B29" s="94" t="s">
        <v>453</v>
      </c>
      <c r="C29" s="95" t="s">
        <v>445</v>
      </c>
      <c r="D29" s="167" t="s">
        <v>491</v>
      </c>
      <c r="E29" s="168" t="s">
        <v>491</v>
      </c>
      <c r="F29" s="169"/>
      <c r="G29" s="170"/>
      <c r="H29" s="171"/>
    </row>
    <row r="30" spans="1:8" s="93" customFormat="1" ht="15.75">
      <c r="A30" s="166" t="s">
        <v>223</v>
      </c>
      <c r="B30" s="94" t="s">
        <v>454</v>
      </c>
      <c r="C30" s="95" t="s">
        <v>445</v>
      </c>
      <c r="D30" s="167" t="s">
        <v>491</v>
      </c>
      <c r="E30" s="168" t="s">
        <v>491</v>
      </c>
      <c r="F30" s="169"/>
      <c r="G30" s="170"/>
      <c r="H30" s="171"/>
    </row>
    <row r="31" spans="1:8" s="93" customFormat="1" ht="15.75">
      <c r="A31" s="166" t="s">
        <v>455</v>
      </c>
      <c r="B31" s="97" t="s">
        <v>456</v>
      </c>
      <c r="C31" s="95" t="s">
        <v>445</v>
      </c>
      <c r="D31" s="167" t="s">
        <v>491</v>
      </c>
      <c r="E31" s="168" t="s">
        <v>491</v>
      </c>
      <c r="F31" s="169"/>
      <c r="G31" s="170"/>
      <c r="H31" s="171"/>
    </row>
    <row r="32" spans="1:8" s="93" customFormat="1" ht="47.25">
      <c r="A32" s="166" t="s">
        <v>457</v>
      </c>
      <c r="B32" s="94" t="s">
        <v>458</v>
      </c>
      <c r="C32" s="95" t="s">
        <v>445</v>
      </c>
      <c r="D32" s="167" t="s">
        <v>491</v>
      </c>
      <c r="E32" s="168" t="s">
        <v>491</v>
      </c>
      <c r="F32" s="169"/>
      <c r="G32" s="170"/>
      <c r="H32" s="171"/>
    </row>
    <row r="33" spans="1:8" s="93" customFormat="1" ht="31.5">
      <c r="A33" s="166" t="s">
        <v>459</v>
      </c>
      <c r="B33" s="98" t="s">
        <v>460</v>
      </c>
      <c r="C33" s="95" t="s">
        <v>445</v>
      </c>
      <c r="D33" s="167" t="s">
        <v>491</v>
      </c>
      <c r="E33" s="168" t="s">
        <v>491</v>
      </c>
      <c r="F33" s="169"/>
      <c r="G33" s="170"/>
      <c r="H33" s="171"/>
    </row>
    <row r="34" spans="1:8" s="93" customFormat="1" ht="15.75">
      <c r="A34" s="166" t="s">
        <v>461</v>
      </c>
      <c r="B34" s="98" t="s">
        <v>462</v>
      </c>
      <c r="C34" s="95" t="s">
        <v>445</v>
      </c>
      <c r="D34" s="167" t="s">
        <v>491</v>
      </c>
      <c r="E34" s="168" t="s">
        <v>491</v>
      </c>
      <c r="F34" s="169"/>
      <c r="G34" s="170"/>
      <c r="H34" s="171"/>
    </row>
    <row r="35" spans="1:8" s="93" customFormat="1" ht="15.75">
      <c r="A35" s="166" t="s">
        <v>463</v>
      </c>
      <c r="B35" s="94" t="s">
        <v>464</v>
      </c>
      <c r="C35" s="95" t="s">
        <v>445</v>
      </c>
      <c r="D35" s="167" t="s">
        <v>491</v>
      </c>
      <c r="E35" s="168" t="s">
        <v>491</v>
      </c>
      <c r="F35" s="169"/>
      <c r="G35" s="170"/>
      <c r="H35" s="171"/>
    </row>
    <row r="36" spans="1:8" s="93" customFormat="1" ht="31.5">
      <c r="A36" s="166" t="s">
        <v>465</v>
      </c>
      <c r="B36" s="174" t="s">
        <v>466</v>
      </c>
      <c r="C36" s="95" t="s">
        <v>445</v>
      </c>
      <c r="D36" s="167">
        <v>573.703546917925</v>
      </c>
      <c r="E36" s="162">
        <v>440.66148561</v>
      </c>
      <c r="F36" s="169"/>
      <c r="G36" s="170"/>
      <c r="H36" s="171"/>
    </row>
    <row r="37" spans="1:8" s="93" customFormat="1" ht="31.5">
      <c r="A37" s="166" t="s">
        <v>467</v>
      </c>
      <c r="B37" s="94" t="s">
        <v>446</v>
      </c>
      <c r="C37" s="95" t="s">
        <v>445</v>
      </c>
      <c r="D37" s="167" t="s">
        <v>491</v>
      </c>
      <c r="E37" s="168" t="s">
        <v>491</v>
      </c>
      <c r="F37" s="169"/>
      <c r="G37" s="170"/>
      <c r="H37" s="171"/>
    </row>
    <row r="38" spans="1:8" s="93" customFormat="1" ht="47.25">
      <c r="A38" s="166" t="s">
        <v>468</v>
      </c>
      <c r="B38" s="98" t="s">
        <v>447</v>
      </c>
      <c r="C38" s="95" t="s">
        <v>445</v>
      </c>
      <c r="D38" s="167" t="s">
        <v>491</v>
      </c>
      <c r="E38" s="168" t="s">
        <v>491</v>
      </c>
      <c r="F38" s="169"/>
      <c r="G38" s="170"/>
      <c r="H38" s="171"/>
    </row>
    <row r="39" spans="1:8" s="93" customFormat="1" ht="47.25">
      <c r="A39" s="166" t="s">
        <v>469</v>
      </c>
      <c r="B39" s="98" t="s">
        <v>448</v>
      </c>
      <c r="C39" s="95" t="s">
        <v>445</v>
      </c>
      <c r="D39" s="167" t="s">
        <v>491</v>
      </c>
      <c r="E39" s="168" t="s">
        <v>491</v>
      </c>
      <c r="F39" s="169"/>
      <c r="G39" s="170"/>
      <c r="H39" s="171"/>
    </row>
    <row r="40" spans="1:8" s="93" customFormat="1" ht="47.25">
      <c r="A40" s="166" t="s">
        <v>470</v>
      </c>
      <c r="B40" s="98" t="s">
        <v>449</v>
      </c>
      <c r="C40" s="95" t="s">
        <v>445</v>
      </c>
      <c r="D40" s="167" t="s">
        <v>491</v>
      </c>
      <c r="E40" s="168" t="s">
        <v>491</v>
      </c>
      <c r="F40" s="169"/>
      <c r="G40" s="170"/>
      <c r="H40" s="171"/>
    </row>
    <row r="41" spans="1:8" s="93" customFormat="1" ht="31.5">
      <c r="A41" s="166" t="s">
        <v>471</v>
      </c>
      <c r="B41" s="94" t="s">
        <v>450</v>
      </c>
      <c r="C41" s="95" t="s">
        <v>445</v>
      </c>
      <c r="D41" s="167" t="s">
        <v>491</v>
      </c>
      <c r="E41" s="168" t="s">
        <v>491</v>
      </c>
      <c r="F41" s="169"/>
      <c r="G41" s="170"/>
      <c r="H41" s="171"/>
    </row>
    <row r="42" spans="1:10" s="93" customFormat="1" ht="15.75">
      <c r="A42" s="166" t="s">
        <v>472</v>
      </c>
      <c r="B42" s="94" t="s">
        <v>451</v>
      </c>
      <c r="C42" s="95" t="s">
        <v>445</v>
      </c>
      <c r="D42" s="167">
        <v>573.703546917925</v>
      </c>
      <c r="E42" s="167">
        <v>440.66148561</v>
      </c>
      <c r="F42" s="169"/>
      <c r="G42" s="170"/>
      <c r="H42" s="171"/>
      <c r="I42" s="175"/>
      <c r="J42" s="99"/>
    </row>
    <row r="43" spans="1:8" s="93" customFormat="1" ht="31.5">
      <c r="A43" s="166" t="s">
        <v>473</v>
      </c>
      <c r="B43" s="94" t="s">
        <v>452</v>
      </c>
      <c r="C43" s="95" t="s">
        <v>445</v>
      </c>
      <c r="D43" s="167" t="s">
        <v>491</v>
      </c>
      <c r="E43" s="168" t="s">
        <v>491</v>
      </c>
      <c r="F43" s="169"/>
      <c r="G43" s="170"/>
      <c r="H43" s="171"/>
    </row>
    <row r="44" spans="1:8" s="93" customFormat="1" ht="31.5">
      <c r="A44" s="166" t="s">
        <v>474</v>
      </c>
      <c r="B44" s="94" t="s">
        <v>453</v>
      </c>
      <c r="C44" s="95" t="s">
        <v>445</v>
      </c>
      <c r="D44" s="167" t="s">
        <v>491</v>
      </c>
      <c r="E44" s="168" t="s">
        <v>491</v>
      </c>
      <c r="F44" s="169"/>
      <c r="G44" s="170"/>
      <c r="H44" s="171"/>
    </row>
    <row r="45" spans="1:8" s="93" customFormat="1" ht="15.75">
      <c r="A45" s="166" t="s">
        <v>475</v>
      </c>
      <c r="B45" s="94" t="s">
        <v>454</v>
      </c>
      <c r="C45" s="95" t="s">
        <v>445</v>
      </c>
      <c r="D45" s="167" t="s">
        <v>491</v>
      </c>
      <c r="E45" s="168" t="s">
        <v>491</v>
      </c>
      <c r="F45" s="169"/>
      <c r="G45" s="170"/>
      <c r="H45" s="171"/>
    </row>
    <row r="46" spans="1:8" s="93" customFormat="1" ht="15.75">
      <c r="A46" s="166" t="s">
        <v>476</v>
      </c>
      <c r="B46" s="94" t="s">
        <v>456</v>
      </c>
      <c r="C46" s="95" t="s">
        <v>445</v>
      </c>
      <c r="D46" s="167" t="s">
        <v>491</v>
      </c>
      <c r="E46" s="168" t="s">
        <v>491</v>
      </c>
      <c r="F46" s="169"/>
      <c r="G46" s="170"/>
      <c r="H46" s="171"/>
    </row>
    <row r="47" spans="1:8" s="93" customFormat="1" ht="47.25">
      <c r="A47" s="166" t="s">
        <v>477</v>
      </c>
      <c r="B47" s="94" t="s">
        <v>458</v>
      </c>
      <c r="C47" s="95" t="s">
        <v>445</v>
      </c>
      <c r="D47" s="167" t="s">
        <v>491</v>
      </c>
      <c r="E47" s="168" t="s">
        <v>491</v>
      </c>
      <c r="F47" s="169"/>
      <c r="G47" s="170"/>
      <c r="H47" s="171"/>
    </row>
    <row r="48" spans="1:8" s="93" customFormat="1" ht="31.5">
      <c r="A48" s="166" t="s">
        <v>478</v>
      </c>
      <c r="B48" s="98" t="s">
        <v>460</v>
      </c>
      <c r="C48" s="95" t="s">
        <v>445</v>
      </c>
      <c r="D48" s="167" t="s">
        <v>491</v>
      </c>
      <c r="E48" s="168" t="s">
        <v>491</v>
      </c>
      <c r="F48" s="169"/>
      <c r="G48" s="170"/>
      <c r="H48" s="171"/>
    </row>
    <row r="49" spans="1:8" s="93" customFormat="1" ht="15.75">
      <c r="A49" s="166" t="s">
        <v>479</v>
      </c>
      <c r="B49" s="98" t="s">
        <v>462</v>
      </c>
      <c r="C49" s="95" t="s">
        <v>445</v>
      </c>
      <c r="D49" s="167" t="s">
        <v>491</v>
      </c>
      <c r="E49" s="168" t="s">
        <v>491</v>
      </c>
      <c r="F49" s="169"/>
      <c r="G49" s="170"/>
      <c r="H49" s="171"/>
    </row>
    <row r="50" spans="1:8" s="93" customFormat="1" ht="15.75">
      <c r="A50" s="166" t="s">
        <v>480</v>
      </c>
      <c r="B50" s="94" t="s">
        <v>464</v>
      </c>
      <c r="C50" s="95" t="s">
        <v>445</v>
      </c>
      <c r="D50" s="167" t="s">
        <v>491</v>
      </c>
      <c r="E50" s="168" t="s">
        <v>491</v>
      </c>
      <c r="F50" s="169"/>
      <c r="G50" s="170"/>
      <c r="H50" s="171"/>
    </row>
    <row r="51" spans="1:8" s="93" customFormat="1" ht="15.75">
      <c r="A51" s="166" t="s">
        <v>481</v>
      </c>
      <c r="B51" s="176" t="s">
        <v>482</v>
      </c>
      <c r="C51" s="95" t="s">
        <v>445</v>
      </c>
      <c r="D51" s="167">
        <v>203.78158907032184</v>
      </c>
      <c r="E51" s="167">
        <v>174.19798599</v>
      </c>
      <c r="F51" s="169"/>
      <c r="G51" s="170"/>
      <c r="H51" s="171"/>
    </row>
    <row r="52" spans="1:8" s="93" customFormat="1" ht="15.75">
      <c r="A52" s="166" t="s">
        <v>468</v>
      </c>
      <c r="B52" s="98" t="s">
        <v>483</v>
      </c>
      <c r="C52" s="95" t="s">
        <v>445</v>
      </c>
      <c r="D52" s="167" t="s">
        <v>491</v>
      </c>
      <c r="E52" s="168" t="s">
        <v>491</v>
      </c>
      <c r="F52" s="169"/>
      <c r="G52" s="170"/>
      <c r="H52" s="171"/>
    </row>
    <row r="53" spans="1:8" s="93" customFormat="1" ht="15.75">
      <c r="A53" s="166" t="s">
        <v>469</v>
      </c>
      <c r="B53" s="98" t="s">
        <v>484</v>
      </c>
      <c r="C53" s="95" t="s">
        <v>445</v>
      </c>
      <c r="D53" s="167">
        <v>186.89107007032183</v>
      </c>
      <c r="E53" s="167">
        <v>158.57845433</v>
      </c>
      <c r="F53" s="169"/>
      <c r="G53" s="170"/>
      <c r="H53" s="171"/>
    </row>
    <row r="54" spans="1:8" s="93" customFormat="1" ht="31.5">
      <c r="A54" s="166" t="s">
        <v>485</v>
      </c>
      <c r="B54" s="100" t="s">
        <v>486</v>
      </c>
      <c r="C54" s="95" t="s">
        <v>445</v>
      </c>
      <c r="D54" s="167" t="s">
        <v>491</v>
      </c>
      <c r="E54" s="168" t="s">
        <v>491</v>
      </c>
      <c r="F54" s="169"/>
      <c r="G54" s="170"/>
      <c r="H54" s="171"/>
    </row>
    <row r="55" spans="1:8" s="93" customFormat="1" ht="47.25">
      <c r="A55" s="166" t="s">
        <v>487</v>
      </c>
      <c r="B55" s="177" t="s">
        <v>488</v>
      </c>
      <c r="C55" s="95" t="s">
        <v>445</v>
      </c>
      <c r="D55" s="167">
        <v>186.89107007032183</v>
      </c>
      <c r="E55" s="167">
        <v>158.57845433</v>
      </c>
      <c r="F55" s="169"/>
      <c r="G55" s="170"/>
      <c r="H55" s="171"/>
    </row>
    <row r="56" spans="1:8" s="93" customFormat="1" ht="15.75">
      <c r="A56" s="166" t="s">
        <v>489</v>
      </c>
      <c r="B56" s="177" t="s">
        <v>490</v>
      </c>
      <c r="C56" s="95" t="s">
        <v>445</v>
      </c>
      <c r="D56" s="167" t="s">
        <v>491</v>
      </c>
      <c r="E56" s="168" t="s">
        <v>491</v>
      </c>
      <c r="F56" s="169"/>
      <c r="G56" s="170"/>
      <c r="H56" s="171"/>
    </row>
    <row r="57" spans="1:8" s="93" customFormat="1" ht="15.75">
      <c r="A57" s="166" t="s">
        <v>492</v>
      </c>
      <c r="B57" s="100" t="s">
        <v>493</v>
      </c>
      <c r="C57" s="95" t="s">
        <v>445</v>
      </c>
      <c r="D57" s="167" t="s">
        <v>491</v>
      </c>
      <c r="E57" s="168" t="s">
        <v>491</v>
      </c>
      <c r="F57" s="169"/>
      <c r="G57" s="170"/>
      <c r="H57" s="171"/>
    </row>
    <row r="58" spans="1:8" s="93" customFormat="1" ht="31.5">
      <c r="A58" s="166" t="s">
        <v>470</v>
      </c>
      <c r="B58" s="98" t="s">
        <v>494</v>
      </c>
      <c r="C58" s="95" t="s">
        <v>445</v>
      </c>
      <c r="D58" s="167">
        <v>16.890519</v>
      </c>
      <c r="E58" s="167">
        <v>15.61953166</v>
      </c>
      <c r="F58" s="169"/>
      <c r="G58" s="170"/>
      <c r="H58" s="171"/>
    </row>
    <row r="59" spans="1:8" s="93" customFormat="1" ht="15.75">
      <c r="A59" s="166" t="s">
        <v>495</v>
      </c>
      <c r="B59" s="98" t="s">
        <v>496</v>
      </c>
      <c r="C59" s="95" t="s">
        <v>445</v>
      </c>
      <c r="D59" s="167" t="s">
        <v>491</v>
      </c>
      <c r="E59" s="168" t="s">
        <v>491</v>
      </c>
      <c r="F59" s="169"/>
      <c r="G59" s="170"/>
      <c r="H59" s="171"/>
    </row>
    <row r="60" spans="1:8" s="93" customFormat="1" ht="31.5">
      <c r="A60" s="166" t="s">
        <v>497</v>
      </c>
      <c r="B60" s="176" t="s">
        <v>498</v>
      </c>
      <c r="C60" s="95" t="s">
        <v>445</v>
      </c>
      <c r="D60" s="167">
        <v>7.296115067332452</v>
      </c>
      <c r="E60" s="167">
        <v>10.09009060999999</v>
      </c>
      <c r="F60" s="169"/>
      <c r="G60" s="170"/>
      <c r="H60" s="171"/>
    </row>
    <row r="61" spans="1:8" s="93" customFormat="1" ht="47.25">
      <c r="A61" s="166" t="s">
        <v>499</v>
      </c>
      <c r="B61" s="98" t="s">
        <v>500</v>
      </c>
      <c r="C61" s="95" t="s">
        <v>445</v>
      </c>
      <c r="D61" s="167" t="s">
        <v>491</v>
      </c>
      <c r="E61" s="168" t="s">
        <v>491</v>
      </c>
      <c r="F61" s="169"/>
      <c r="G61" s="170"/>
      <c r="H61" s="171"/>
    </row>
    <row r="62" spans="1:8" s="93" customFormat="1" ht="31.5">
      <c r="A62" s="166" t="s">
        <v>501</v>
      </c>
      <c r="B62" s="98" t="s">
        <v>502</v>
      </c>
      <c r="C62" s="95" t="s">
        <v>445</v>
      </c>
      <c r="D62" s="167" t="s">
        <v>491</v>
      </c>
      <c r="E62" s="168" t="s">
        <v>491</v>
      </c>
      <c r="F62" s="169"/>
      <c r="G62" s="170"/>
      <c r="H62" s="171"/>
    </row>
    <row r="63" spans="1:8" s="93" customFormat="1" ht="31.5">
      <c r="A63" s="166" t="s">
        <v>503</v>
      </c>
      <c r="B63" s="98" t="s">
        <v>504</v>
      </c>
      <c r="C63" s="95" t="s">
        <v>445</v>
      </c>
      <c r="D63" s="167" t="s">
        <v>491</v>
      </c>
      <c r="E63" s="168" t="s">
        <v>491</v>
      </c>
      <c r="F63" s="169"/>
      <c r="G63" s="170"/>
      <c r="H63" s="171"/>
    </row>
    <row r="64" spans="1:8" s="93" customFormat="1" ht="15.75">
      <c r="A64" s="166" t="s">
        <v>505</v>
      </c>
      <c r="B64" s="98" t="s">
        <v>506</v>
      </c>
      <c r="C64" s="95" t="s">
        <v>445</v>
      </c>
      <c r="D64" s="167" t="s">
        <v>491</v>
      </c>
      <c r="E64" s="168" t="s">
        <v>491</v>
      </c>
      <c r="F64" s="169"/>
      <c r="G64" s="170"/>
      <c r="H64" s="171"/>
    </row>
    <row r="65" spans="1:8" s="93" customFormat="1" ht="15.75">
      <c r="A65" s="166" t="s">
        <v>507</v>
      </c>
      <c r="B65" s="98" t="s">
        <v>508</v>
      </c>
      <c r="C65" s="95" t="s">
        <v>445</v>
      </c>
      <c r="D65" s="167">
        <v>7.296115067332452</v>
      </c>
      <c r="E65" s="167">
        <v>10.09009060999999</v>
      </c>
      <c r="F65" s="169"/>
      <c r="G65" s="170"/>
      <c r="H65" s="171"/>
    </row>
    <row r="66" spans="1:8" s="93" customFormat="1" ht="31.5">
      <c r="A66" s="166" t="s">
        <v>509</v>
      </c>
      <c r="B66" s="176" t="s">
        <v>510</v>
      </c>
      <c r="C66" s="95" t="s">
        <v>445</v>
      </c>
      <c r="D66" s="167">
        <v>299.91399481148574</v>
      </c>
      <c r="E66" s="167">
        <v>188.17831064</v>
      </c>
      <c r="F66" s="169"/>
      <c r="G66" s="170"/>
      <c r="H66" s="171"/>
    </row>
    <row r="67" spans="1:8" s="93" customFormat="1" ht="31.5">
      <c r="A67" s="166" t="s">
        <v>511</v>
      </c>
      <c r="B67" s="176" t="s">
        <v>512</v>
      </c>
      <c r="C67" s="95" t="s">
        <v>445</v>
      </c>
      <c r="D67" s="178">
        <v>49.1477775066778</v>
      </c>
      <c r="E67" s="167">
        <v>59.62195737</v>
      </c>
      <c r="F67" s="169"/>
      <c r="G67" s="170"/>
      <c r="H67" s="171"/>
    </row>
    <row r="68" spans="1:8" s="93" customFormat="1" ht="15.75">
      <c r="A68" s="166" t="s">
        <v>513</v>
      </c>
      <c r="B68" s="176" t="s">
        <v>514</v>
      </c>
      <c r="C68" s="95" t="s">
        <v>445</v>
      </c>
      <c r="D68" s="167">
        <v>12.584970462107167</v>
      </c>
      <c r="E68" s="167">
        <v>7.512888</v>
      </c>
      <c r="F68" s="169"/>
      <c r="G68" s="170"/>
      <c r="H68" s="171"/>
    </row>
    <row r="69" spans="1:12" s="93" customFormat="1" ht="15.75">
      <c r="A69" s="166" t="s">
        <v>515</v>
      </c>
      <c r="B69" s="98" t="s">
        <v>516</v>
      </c>
      <c r="C69" s="95" t="s">
        <v>445</v>
      </c>
      <c r="D69" s="167">
        <v>12.584970462107167</v>
      </c>
      <c r="E69" s="167">
        <v>7.512888</v>
      </c>
      <c r="F69" s="169"/>
      <c r="G69" s="170"/>
      <c r="H69" s="171"/>
      <c r="L69" s="99"/>
    </row>
    <row r="70" spans="1:8" s="93" customFormat="1" ht="15.75">
      <c r="A70" s="166" t="s">
        <v>517</v>
      </c>
      <c r="B70" s="98" t="s">
        <v>518</v>
      </c>
      <c r="C70" s="95" t="s">
        <v>445</v>
      </c>
      <c r="D70" s="167" t="s">
        <v>491</v>
      </c>
      <c r="E70" s="168" t="s">
        <v>491</v>
      </c>
      <c r="F70" s="169"/>
      <c r="G70" s="170"/>
      <c r="H70" s="171"/>
    </row>
    <row r="71" spans="1:8" s="93" customFormat="1" ht="15.75">
      <c r="A71" s="166" t="s">
        <v>519</v>
      </c>
      <c r="B71" s="176" t="s">
        <v>520</v>
      </c>
      <c r="C71" s="95" t="s">
        <v>445</v>
      </c>
      <c r="D71" s="167">
        <v>0.9791</v>
      </c>
      <c r="E71" s="167">
        <v>1.060253</v>
      </c>
      <c r="F71" s="169"/>
      <c r="G71" s="170"/>
      <c r="H71" s="171"/>
    </row>
    <row r="72" spans="1:8" s="93" customFormat="1" ht="15.75">
      <c r="A72" s="166" t="s">
        <v>521</v>
      </c>
      <c r="B72" s="98" t="s">
        <v>522</v>
      </c>
      <c r="C72" s="95" t="s">
        <v>445</v>
      </c>
      <c r="D72" s="167" t="s">
        <v>491</v>
      </c>
      <c r="E72" s="168" t="s">
        <v>491</v>
      </c>
      <c r="F72" s="169"/>
      <c r="G72" s="170"/>
      <c r="H72" s="171"/>
    </row>
    <row r="73" spans="1:9" s="93" customFormat="1" ht="15.75">
      <c r="A73" s="166" t="s">
        <v>523</v>
      </c>
      <c r="B73" s="98" t="s">
        <v>524</v>
      </c>
      <c r="C73" s="95" t="s">
        <v>445</v>
      </c>
      <c r="D73" s="167">
        <v>0.9791</v>
      </c>
      <c r="E73" s="167">
        <v>1.060253</v>
      </c>
      <c r="F73" s="169"/>
      <c r="G73" s="170"/>
      <c r="H73" s="171"/>
      <c r="I73" s="179"/>
    </row>
    <row r="74" spans="1:8" s="93" customFormat="1" ht="15.75">
      <c r="A74" s="180" t="s">
        <v>525</v>
      </c>
      <c r="B74" s="101" t="s">
        <v>526</v>
      </c>
      <c r="C74" s="102" t="s">
        <v>445</v>
      </c>
      <c r="D74" s="167" t="s">
        <v>491</v>
      </c>
      <c r="E74" s="167">
        <v>0</v>
      </c>
      <c r="F74" s="169"/>
      <c r="G74" s="170"/>
      <c r="H74" s="181"/>
    </row>
    <row r="75" spans="1:8" s="93" customFormat="1" ht="15.75">
      <c r="A75" s="166" t="s">
        <v>527</v>
      </c>
      <c r="B75" s="176" t="s">
        <v>528</v>
      </c>
      <c r="C75" s="95" t="s">
        <v>445</v>
      </c>
      <c r="D75" s="167" t="s">
        <v>491</v>
      </c>
      <c r="E75" s="168" t="s">
        <v>491</v>
      </c>
      <c r="F75" s="169"/>
      <c r="G75" s="170"/>
      <c r="H75" s="171"/>
    </row>
    <row r="76" spans="1:8" s="93" customFormat="1" ht="15.75">
      <c r="A76" s="166" t="s">
        <v>529</v>
      </c>
      <c r="B76" s="98" t="s">
        <v>530</v>
      </c>
      <c r="C76" s="95" t="s">
        <v>445</v>
      </c>
      <c r="D76" s="167" t="s">
        <v>491</v>
      </c>
      <c r="E76" s="168" t="s">
        <v>491</v>
      </c>
      <c r="F76" s="169"/>
      <c r="G76" s="170"/>
      <c r="H76" s="171"/>
    </row>
    <row r="77" spans="1:8" s="93" customFormat="1" ht="15.75">
      <c r="A77" s="166" t="s">
        <v>531</v>
      </c>
      <c r="B77" s="98" t="s">
        <v>532</v>
      </c>
      <c r="C77" s="95" t="s">
        <v>445</v>
      </c>
      <c r="D77" s="167" t="s">
        <v>491</v>
      </c>
      <c r="E77" s="168" t="s">
        <v>491</v>
      </c>
      <c r="F77" s="169"/>
      <c r="G77" s="170"/>
      <c r="H77" s="171"/>
    </row>
    <row r="78" spans="1:8" s="93" customFormat="1" ht="16.5" thickBot="1">
      <c r="A78" s="182" t="s">
        <v>533</v>
      </c>
      <c r="B78" s="103" t="s">
        <v>534</v>
      </c>
      <c r="C78" s="104" t="s">
        <v>445</v>
      </c>
      <c r="D78" s="183" t="s">
        <v>491</v>
      </c>
      <c r="E78" s="184" t="s">
        <v>491</v>
      </c>
      <c r="F78" s="185"/>
      <c r="G78" s="186"/>
      <c r="H78" s="187"/>
    </row>
    <row r="79" spans="1:8" s="93" customFormat="1" ht="31.5">
      <c r="A79" s="188" t="s">
        <v>535</v>
      </c>
      <c r="B79" s="189" t="s">
        <v>536</v>
      </c>
      <c r="C79" s="105" t="s">
        <v>445</v>
      </c>
      <c r="D79" s="190">
        <v>64.95417435046147</v>
      </c>
      <c r="E79" s="191">
        <v>67.25831808999999</v>
      </c>
      <c r="F79" s="192"/>
      <c r="G79" s="193"/>
      <c r="H79" s="165"/>
    </row>
    <row r="80" spans="1:8" s="93" customFormat="1" ht="31.5">
      <c r="A80" s="166" t="s">
        <v>537</v>
      </c>
      <c r="B80" s="94" t="s">
        <v>446</v>
      </c>
      <c r="C80" s="95" t="s">
        <v>445</v>
      </c>
      <c r="D80" s="167" t="s">
        <v>491</v>
      </c>
      <c r="E80" s="168" t="s">
        <v>491</v>
      </c>
      <c r="F80" s="169"/>
      <c r="G80" s="170"/>
      <c r="H80" s="171"/>
    </row>
    <row r="81" spans="1:8" s="93" customFormat="1" ht="47.25">
      <c r="A81" s="166" t="s">
        <v>538</v>
      </c>
      <c r="B81" s="98" t="s">
        <v>447</v>
      </c>
      <c r="C81" s="95" t="s">
        <v>445</v>
      </c>
      <c r="D81" s="167" t="s">
        <v>491</v>
      </c>
      <c r="E81" s="168" t="s">
        <v>491</v>
      </c>
      <c r="F81" s="169"/>
      <c r="G81" s="170"/>
      <c r="H81" s="171"/>
    </row>
    <row r="82" spans="1:8" s="93" customFormat="1" ht="47.25">
      <c r="A82" s="166" t="s">
        <v>539</v>
      </c>
      <c r="B82" s="98" t="s">
        <v>448</v>
      </c>
      <c r="C82" s="95" t="s">
        <v>445</v>
      </c>
      <c r="D82" s="167" t="s">
        <v>491</v>
      </c>
      <c r="E82" s="168" t="s">
        <v>491</v>
      </c>
      <c r="F82" s="169"/>
      <c r="G82" s="170"/>
      <c r="H82" s="171"/>
    </row>
    <row r="83" spans="1:8" s="93" customFormat="1" ht="47.25">
      <c r="A83" s="166" t="s">
        <v>540</v>
      </c>
      <c r="B83" s="98" t="s">
        <v>449</v>
      </c>
      <c r="C83" s="95" t="s">
        <v>445</v>
      </c>
      <c r="D83" s="167" t="s">
        <v>491</v>
      </c>
      <c r="E83" s="168" t="s">
        <v>491</v>
      </c>
      <c r="F83" s="169"/>
      <c r="G83" s="170"/>
      <c r="H83" s="171"/>
    </row>
    <row r="84" spans="1:8" s="93" customFormat="1" ht="31.5">
      <c r="A84" s="166" t="s">
        <v>541</v>
      </c>
      <c r="B84" s="94" t="s">
        <v>450</v>
      </c>
      <c r="C84" s="95" t="s">
        <v>445</v>
      </c>
      <c r="D84" s="167" t="s">
        <v>491</v>
      </c>
      <c r="E84" s="168" t="s">
        <v>491</v>
      </c>
      <c r="F84" s="169"/>
      <c r="G84" s="170"/>
      <c r="H84" s="171"/>
    </row>
    <row r="85" spans="1:8" s="93" customFormat="1" ht="15.75">
      <c r="A85" s="166" t="s">
        <v>542</v>
      </c>
      <c r="B85" s="94" t="s">
        <v>451</v>
      </c>
      <c r="C85" s="95" t="s">
        <v>445</v>
      </c>
      <c r="D85" s="167">
        <v>64.95417435046147</v>
      </c>
      <c r="E85" s="167">
        <v>67.25831808999999</v>
      </c>
      <c r="F85" s="169"/>
      <c r="G85" s="170"/>
      <c r="H85" s="171"/>
    </row>
    <row r="86" spans="1:8" s="93" customFormat="1" ht="31.5">
      <c r="A86" s="166" t="s">
        <v>543</v>
      </c>
      <c r="B86" s="94" t="s">
        <v>452</v>
      </c>
      <c r="C86" s="95" t="s">
        <v>445</v>
      </c>
      <c r="D86" s="167" t="s">
        <v>491</v>
      </c>
      <c r="E86" s="168" t="s">
        <v>491</v>
      </c>
      <c r="F86" s="169"/>
      <c r="G86" s="170"/>
      <c r="H86" s="171"/>
    </row>
    <row r="87" spans="1:8" s="93" customFormat="1" ht="31.5">
      <c r="A87" s="166" t="s">
        <v>544</v>
      </c>
      <c r="B87" s="94" t="s">
        <v>453</v>
      </c>
      <c r="C87" s="95" t="s">
        <v>445</v>
      </c>
      <c r="D87" s="167" t="s">
        <v>491</v>
      </c>
      <c r="E87" s="168" t="s">
        <v>491</v>
      </c>
      <c r="F87" s="169"/>
      <c r="G87" s="170"/>
      <c r="H87" s="171"/>
    </row>
    <row r="88" spans="1:8" s="93" customFormat="1" ht="15.75">
      <c r="A88" s="166" t="s">
        <v>545</v>
      </c>
      <c r="B88" s="94" t="s">
        <v>454</v>
      </c>
      <c r="C88" s="95" t="s">
        <v>445</v>
      </c>
      <c r="D88" s="167" t="s">
        <v>491</v>
      </c>
      <c r="E88" s="168" t="s">
        <v>491</v>
      </c>
      <c r="F88" s="169"/>
      <c r="G88" s="170"/>
      <c r="H88" s="171"/>
    </row>
    <row r="89" spans="1:8" s="93" customFormat="1" ht="15.75">
      <c r="A89" s="166" t="s">
        <v>546</v>
      </c>
      <c r="B89" s="94" t="s">
        <v>456</v>
      </c>
      <c r="C89" s="95" t="s">
        <v>445</v>
      </c>
      <c r="D89" s="167" t="s">
        <v>491</v>
      </c>
      <c r="E89" s="168" t="s">
        <v>491</v>
      </c>
      <c r="F89" s="169"/>
      <c r="G89" s="170"/>
      <c r="H89" s="171"/>
    </row>
    <row r="90" spans="1:8" s="93" customFormat="1" ht="47.25">
      <c r="A90" s="166" t="s">
        <v>547</v>
      </c>
      <c r="B90" s="94" t="s">
        <v>458</v>
      </c>
      <c r="C90" s="95" t="s">
        <v>445</v>
      </c>
      <c r="D90" s="167" t="s">
        <v>491</v>
      </c>
      <c r="E90" s="168" t="s">
        <v>491</v>
      </c>
      <c r="F90" s="169"/>
      <c r="G90" s="170"/>
      <c r="H90" s="171"/>
    </row>
    <row r="91" spans="1:8" s="93" customFormat="1" ht="31.5">
      <c r="A91" s="166" t="s">
        <v>548</v>
      </c>
      <c r="B91" s="98" t="s">
        <v>460</v>
      </c>
      <c r="C91" s="95" t="s">
        <v>445</v>
      </c>
      <c r="D91" s="167" t="s">
        <v>491</v>
      </c>
      <c r="E91" s="168" t="s">
        <v>491</v>
      </c>
      <c r="F91" s="169"/>
      <c r="G91" s="170"/>
      <c r="H91" s="171"/>
    </row>
    <row r="92" spans="1:8" s="93" customFormat="1" ht="15.75">
      <c r="A92" s="166" t="s">
        <v>549</v>
      </c>
      <c r="B92" s="98" t="s">
        <v>462</v>
      </c>
      <c r="C92" s="95" t="s">
        <v>445</v>
      </c>
      <c r="D92" s="167" t="s">
        <v>491</v>
      </c>
      <c r="E92" s="168" t="s">
        <v>491</v>
      </c>
      <c r="F92" s="169"/>
      <c r="G92" s="170"/>
      <c r="H92" s="171"/>
    </row>
    <row r="93" spans="1:8" s="93" customFormat="1" ht="15.75">
      <c r="A93" s="166" t="s">
        <v>550</v>
      </c>
      <c r="B93" s="94" t="s">
        <v>464</v>
      </c>
      <c r="C93" s="95" t="s">
        <v>445</v>
      </c>
      <c r="D93" s="167" t="s">
        <v>491</v>
      </c>
      <c r="E93" s="168" t="s">
        <v>491</v>
      </c>
      <c r="F93" s="169"/>
      <c r="G93" s="170"/>
      <c r="H93" s="171"/>
    </row>
    <row r="94" spans="1:8" s="93" customFormat="1" ht="31.5">
      <c r="A94" s="166" t="s">
        <v>551</v>
      </c>
      <c r="B94" s="174" t="s">
        <v>552</v>
      </c>
      <c r="C94" s="95" t="s">
        <v>445</v>
      </c>
      <c r="D94" s="167">
        <v>-31.1676769870469</v>
      </c>
      <c r="E94" s="167">
        <v>-11.559736525</v>
      </c>
      <c r="F94" s="169"/>
      <c r="G94" s="170"/>
      <c r="H94" s="171"/>
    </row>
    <row r="95" spans="1:8" s="93" customFormat="1" ht="15.75">
      <c r="A95" s="166" t="s">
        <v>187</v>
      </c>
      <c r="B95" s="94" t="s">
        <v>553</v>
      </c>
      <c r="C95" s="95" t="s">
        <v>445</v>
      </c>
      <c r="D95" s="168">
        <v>0</v>
      </c>
      <c r="E95" s="168">
        <v>0</v>
      </c>
      <c r="F95" s="169"/>
      <c r="G95" s="170"/>
      <c r="H95" s="171"/>
    </row>
    <row r="96" spans="1:8" s="93" customFormat="1" ht="15.75">
      <c r="A96" s="166" t="s">
        <v>554</v>
      </c>
      <c r="B96" s="98" t="s">
        <v>555</v>
      </c>
      <c r="C96" s="95" t="s">
        <v>445</v>
      </c>
      <c r="D96" s="167" t="s">
        <v>491</v>
      </c>
      <c r="E96" s="168" t="s">
        <v>491</v>
      </c>
      <c r="F96" s="169"/>
      <c r="G96" s="170"/>
      <c r="H96" s="171"/>
    </row>
    <row r="97" spans="1:8" s="93" customFormat="1" ht="15.75">
      <c r="A97" s="166" t="s">
        <v>556</v>
      </c>
      <c r="B97" s="98" t="s">
        <v>557</v>
      </c>
      <c r="C97" s="95" t="s">
        <v>445</v>
      </c>
      <c r="D97" s="167" t="s">
        <v>491</v>
      </c>
      <c r="E97" s="168" t="s">
        <v>491</v>
      </c>
      <c r="F97" s="169"/>
      <c r="G97" s="170"/>
      <c r="H97" s="171"/>
    </row>
    <row r="98" spans="1:8" s="93" customFormat="1" ht="15.75">
      <c r="A98" s="166" t="s">
        <v>558</v>
      </c>
      <c r="B98" s="98" t="s">
        <v>559</v>
      </c>
      <c r="C98" s="95" t="s">
        <v>445</v>
      </c>
      <c r="D98" s="167" t="s">
        <v>491</v>
      </c>
      <c r="E98" s="168" t="s">
        <v>491</v>
      </c>
      <c r="F98" s="169"/>
      <c r="G98" s="170"/>
      <c r="H98" s="171"/>
    </row>
    <row r="99" spans="1:8" s="93" customFormat="1" ht="15.75">
      <c r="A99" s="166" t="s">
        <v>560</v>
      </c>
      <c r="B99" s="100" t="s">
        <v>561</v>
      </c>
      <c r="C99" s="95" t="s">
        <v>445</v>
      </c>
      <c r="D99" s="167" t="s">
        <v>491</v>
      </c>
      <c r="E99" s="168" t="s">
        <v>491</v>
      </c>
      <c r="F99" s="169"/>
      <c r="G99" s="170"/>
      <c r="H99" s="171"/>
    </row>
    <row r="100" spans="1:8" s="93" customFormat="1" ht="15.75">
      <c r="A100" s="166" t="s">
        <v>562</v>
      </c>
      <c r="B100" s="98" t="s">
        <v>563</v>
      </c>
      <c r="C100" s="95" t="s">
        <v>445</v>
      </c>
      <c r="D100" s="167" t="s">
        <v>491</v>
      </c>
      <c r="E100" s="168" t="s">
        <v>491</v>
      </c>
      <c r="F100" s="169"/>
      <c r="G100" s="170"/>
      <c r="H100" s="171"/>
    </row>
    <row r="101" spans="1:8" s="93" customFormat="1" ht="15.75">
      <c r="A101" s="166" t="s">
        <v>188</v>
      </c>
      <c r="B101" s="176" t="s">
        <v>520</v>
      </c>
      <c r="C101" s="95" t="s">
        <v>445</v>
      </c>
      <c r="D101" s="167">
        <v>31.1676769870469</v>
      </c>
      <c r="E101" s="167">
        <v>11.559736525</v>
      </c>
      <c r="F101" s="169"/>
      <c r="G101" s="170"/>
      <c r="H101" s="171"/>
    </row>
    <row r="102" spans="1:8" s="93" customFormat="1" ht="15.75">
      <c r="A102" s="166" t="s">
        <v>564</v>
      </c>
      <c r="B102" s="98" t="s">
        <v>565</v>
      </c>
      <c r="C102" s="95" t="s">
        <v>445</v>
      </c>
      <c r="D102" s="167">
        <v>13.077256067046912</v>
      </c>
      <c r="E102" s="167">
        <v>4.90143201</v>
      </c>
      <c r="F102" s="169"/>
      <c r="G102" s="170"/>
      <c r="H102" s="171"/>
    </row>
    <row r="103" spans="1:8" s="93" customFormat="1" ht="15.75">
      <c r="A103" s="166" t="s">
        <v>566</v>
      </c>
      <c r="B103" s="98" t="s">
        <v>567</v>
      </c>
      <c r="C103" s="95" t="s">
        <v>445</v>
      </c>
      <c r="D103" s="167" t="s">
        <v>491</v>
      </c>
      <c r="E103" s="168" t="s">
        <v>491</v>
      </c>
      <c r="F103" s="169"/>
      <c r="G103" s="170"/>
      <c r="H103" s="171"/>
    </row>
    <row r="104" spans="1:8" s="93" customFormat="1" ht="15.75">
      <c r="A104" s="166" t="s">
        <v>568</v>
      </c>
      <c r="B104" s="98" t="s">
        <v>569</v>
      </c>
      <c r="C104" s="95" t="s">
        <v>445</v>
      </c>
      <c r="D104" s="167" t="s">
        <v>491</v>
      </c>
      <c r="E104" s="168" t="s">
        <v>491</v>
      </c>
      <c r="F104" s="169"/>
      <c r="G104" s="170"/>
      <c r="H104" s="171"/>
    </row>
    <row r="105" spans="1:8" s="93" customFormat="1" ht="15.75">
      <c r="A105" s="166" t="s">
        <v>570</v>
      </c>
      <c r="B105" s="100" t="s">
        <v>571</v>
      </c>
      <c r="C105" s="95" t="s">
        <v>445</v>
      </c>
      <c r="D105" s="167" t="s">
        <v>491</v>
      </c>
      <c r="E105" s="168" t="s">
        <v>491</v>
      </c>
      <c r="F105" s="169"/>
      <c r="G105" s="170"/>
      <c r="H105" s="171"/>
    </row>
    <row r="106" spans="1:8" s="93" customFormat="1" ht="15.75">
      <c r="A106" s="166" t="s">
        <v>572</v>
      </c>
      <c r="B106" s="98" t="s">
        <v>573</v>
      </c>
      <c r="C106" s="95" t="s">
        <v>445</v>
      </c>
      <c r="D106" s="167">
        <v>18.090420919999985</v>
      </c>
      <c r="E106" s="167">
        <v>6.658304515</v>
      </c>
      <c r="F106" s="169"/>
      <c r="G106" s="170"/>
      <c r="H106" s="171"/>
    </row>
    <row r="107" spans="1:8" s="93" customFormat="1" ht="31.5">
      <c r="A107" s="166" t="s">
        <v>574</v>
      </c>
      <c r="B107" s="174" t="s">
        <v>575</v>
      </c>
      <c r="C107" s="95" t="s">
        <v>445</v>
      </c>
      <c r="D107" s="167">
        <v>33.78649736341457</v>
      </c>
      <c r="E107" s="167">
        <v>55.69858156499999</v>
      </c>
      <c r="F107" s="169"/>
      <c r="G107" s="170"/>
      <c r="H107" s="171"/>
    </row>
    <row r="108" spans="1:8" s="93" customFormat="1" ht="31.5">
      <c r="A108" s="166" t="s">
        <v>191</v>
      </c>
      <c r="B108" s="94" t="s">
        <v>576</v>
      </c>
      <c r="C108" s="95" t="s">
        <v>445</v>
      </c>
      <c r="D108" s="167" t="s">
        <v>491</v>
      </c>
      <c r="E108" s="168" t="s">
        <v>491</v>
      </c>
      <c r="F108" s="169"/>
      <c r="G108" s="170"/>
      <c r="H108" s="171"/>
    </row>
    <row r="109" spans="1:8" s="93" customFormat="1" ht="47.25">
      <c r="A109" s="166" t="s">
        <v>224</v>
      </c>
      <c r="B109" s="98" t="s">
        <v>447</v>
      </c>
      <c r="C109" s="95" t="s">
        <v>445</v>
      </c>
      <c r="D109" s="167" t="s">
        <v>491</v>
      </c>
      <c r="E109" s="168" t="s">
        <v>491</v>
      </c>
      <c r="F109" s="169"/>
      <c r="G109" s="170"/>
      <c r="H109" s="171"/>
    </row>
    <row r="110" spans="1:8" s="93" customFormat="1" ht="47.25">
      <c r="A110" s="166" t="s">
        <v>225</v>
      </c>
      <c r="B110" s="98" t="s">
        <v>448</v>
      </c>
      <c r="C110" s="95" t="s">
        <v>445</v>
      </c>
      <c r="D110" s="167" t="s">
        <v>491</v>
      </c>
      <c r="E110" s="168" t="s">
        <v>491</v>
      </c>
      <c r="F110" s="169"/>
      <c r="G110" s="170"/>
      <c r="H110" s="171"/>
    </row>
    <row r="111" spans="1:8" s="93" customFormat="1" ht="47.25">
      <c r="A111" s="166" t="s">
        <v>226</v>
      </c>
      <c r="B111" s="98" t="s">
        <v>449</v>
      </c>
      <c r="C111" s="95" t="s">
        <v>445</v>
      </c>
      <c r="D111" s="167" t="s">
        <v>491</v>
      </c>
      <c r="E111" s="168" t="s">
        <v>491</v>
      </c>
      <c r="F111" s="169"/>
      <c r="G111" s="170"/>
      <c r="H111" s="171"/>
    </row>
    <row r="112" spans="1:8" s="93" customFormat="1" ht="31.5">
      <c r="A112" s="166" t="s">
        <v>192</v>
      </c>
      <c r="B112" s="94" t="s">
        <v>450</v>
      </c>
      <c r="C112" s="95" t="s">
        <v>445</v>
      </c>
      <c r="D112" s="167" t="s">
        <v>491</v>
      </c>
      <c r="E112" s="168" t="s">
        <v>491</v>
      </c>
      <c r="F112" s="169"/>
      <c r="G112" s="170"/>
      <c r="H112" s="171"/>
    </row>
    <row r="113" spans="1:8" s="93" customFormat="1" ht="15.75">
      <c r="A113" s="166" t="s">
        <v>193</v>
      </c>
      <c r="B113" s="94" t="s">
        <v>451</v>
      </c>
      <c r="C113" s="95" t="s">
        <v>445</v>
      </c>
      <c r="D113" s="167">
        <v>33.78649736341457</v>
      </c>
      <c r="E113" s="167">
        <v>55.69858156499999</v>
      </c>
      <c r="F113" s="169"/>
      <c r="G113" s="170"/>
      <c r="H113" s="171"/>
    </row>
    <row r="114" spans="1:8" s="93" customFormat="1" ht="31.5">
      <c r="A114" s="166" t="s">
        <v>194</v>
      </c>
      <c r="B114" s="94" t="s">
        <v>452</v>
      </c>
      <c r="C114" s="95" t="s">
        <v>445</v>
      </c>
      <c r="D114" s="167" t="s">
        <v>491</v>
      </c>
      <c r="E114" s="168" t="s">
        <v>491</v>
      </c>
      <c r="F114" s="169"/>
      <c r="G114" s="170"/>
      <c r="H114" s="171"/>
    </row>
    <row r="115" spans="1:8" s="93" customFormat="1" ht="31.5">
      <c r="A115" s="166" t="s">
        <v>227</v>
      </c>
      <c r="B115" s="94" t="s">
        <v>453</v>
      </c>
      <c r="C115" s="95" t="s">
        <v>445</v>
      </c>
      <c r="D115" s="167" t="s">
        <v>491</v>
      </c>
      <c r="E115" s="168" t="s">
        <v>491</v>
      </c>
      <c r="F115" s="169"/>
      <c r="G115" s="170"/>
      <c r="H115" s="171"/>
    </row>
    <row r="116" spans="1:8" s="93" customFormat="1" ht="15.75">
      <c r="A116" s="166" t="s">
        <v>228</v>
      </c>
      <c r="B116" s="94" t="s">
        <v>454</v>
      </c>
      <c r="C116" s="95" t="s">
        <v>445</v>
      </c>
      <c r="D116" s="167" t="s">
        <v>491</v>
      </c>
      <c r="E116" s="168" t="s">
        <v>491</v>
      </c>
      <c r="F116" s="169"/>
      <c r="G116" s="170"/>
      <c r="H116" s="171"/>
    </row>
    <row r="117" spans="1:8" s="93" customFormat="1" ht="15.75">
      <c r="A117" s="166" t="s">
        <v>229</v>
      </c>
      <c r="B117" s="94" t="s">
        <v>456</v>
      </c>
      <c r="C117" s="95" t="s">
        <v>445</v>
      </c>
      <c r="D117" s="167" t="s">
        <v>491</v>
      </c>
      <c r="E117" s="168" t="s">
        <v>491</v>
      </c>
      <c r="F117" s="169"/>
      <c r="G117" s="170"/>
      <c r="H117" s="171"/>
    </row>
    <row r="118" spans="1:8" s="93" customFormat="1" ht="47.25">
      <c r="A118" s="166" t="s">
        <v>230</v>
      </c>
      <c r="B118" s="94" t="s">
        <v>458</v>
      </c>
      <c r="C118" s="95" t="s">
        <v>445</v>
      </c>
      <c r="D118" s="167" t="s">
        <v>491</v>
      </c>
      <c r="E118" s="168" t="s">
        <v>491</v>
      </c>
      <c r="F118" s="169"/>
      <c r="G118" s="170"/>
      <c r="H118" s="171"/>
    </row>
    <row r="119" spans="1:8" s="93" customFormat="1" ht="31.5">
      <c r="A119" s="166" t="s">
        <v>577</v>
      </c>
      <c r="B119" s="98" t="s">
        <v>460</v>
      </c>
      <c r="C119" s="95" t="s">
        <v>445</v>
      </c>
      <c r="D119" s="167" t="s">
        <v>491</v>
      </c>
      <c r="E119" s="168" t="s">
        <v>491</v>
      </c>
      <c r="F119" s="169"/>
      <c r="G119" s="170"/>
      <c r="H119" s="171"/>
    </row>
    <row r="120" spans="1:8" s="93" customFormat="1" ht="15.75">
      <c r="A120" s="166" t="s">
        <v>578</v>
      </c>
      <c r="B120" s="98" t="s">
        <v>462</v>
      </c>
      <c r="C120" s="95" t="s">
        <v>445</v>
      </c>
      <c r="D120" s="167" t="s">
        <v>491</v>
      </c>
      <c r="E120" s="168" t="s">
        <v>491</v>
      </c>
      <c r="F120" s="169"/>
      <c r="G120" s="170"/>
      <c r="H120" s="171"/>
    </row>
    <row r="121" spans="1:8" s="93" customFormat="1" ht="15.75">
      <c r="A121" s="166" t="s">
        <v>231</v>
      </c>
      <c r="B121" s="94" t="s">
        <v>464</v>
      </c>
      <c r="C121" s="95" t="s">
        <v>445</v>
      </c>
      <c r="D121" s="167" t="s">
        <v>491</v>
      </c>
      <c r="E121" s="168" t="s">
        <v>491</v>
      </c>
      <c r="F121" s="169"/>
      <c r="G121" s="170"/>
      <c r="H121" s="171"/>
    </row>
    <row r="122" spans="1:8" s="93" customFormat="1" ht="15.75">
      <c r="A122" s="166" t="s">
        <v>579</v>
      </c>
      <c r="B122" s="174" t="s">
        <v>580</v>
      </c>
      <c r="C122" s="95" t="s">
        <v>445</v>
      </c>
      <c r="D122" s="167">
        <v>12.99083487009228</v>
      </c>
      <c r="E122" s="194">
        <v>13.451663617999998</v>
      </c>
      <c r="F122" s="169"/>
      <c r="G122" s="170"/>
      <c r="H122" s="171"/>
    </row>
    <row r="123" spans="1:8" s="93" customFormat="1" ht="31.5">
      <c r="A123" s="166" t="s">
        <v>195</v>
      </c>
      <c r="B123" s="94" t="s">
        <v>446</v>
      </c>
      <c r="C123" s="95" t="s">
        <v>445</v>
      </c>
      <c r="D123" s="167" t="s">
        <v>491</v>
      </c>
      <c r="E123" s="168" t="s">
        <v>491</v>
      </c>
      <c r="F123" s="169"/>
      <c r="G123" s="170"/>
      <c r="H123" s="171"/>
    </row>
    <row r="124" spans="1:8" s="93" customFormat="1" ht="47.25">
      <c r="A124" s="166" t="s">
        <v>232</v>
      </c>
      <c r="B124" s="98" t="s">
        <v>447</v>
      </c>
      <c r="C124" s="95" t="s">
        <v>445</v>
      </c>
      <c r="D124" s="167" t="s">
        <v>491</v>
      </c>
      <c r="E124" s="168" t="s">
        <v>491</v>
      </c>
      <c r="F124" s="169"/>
      <c r="G124" s="170"/>
      <c r="H124" s="171"/>
    </row>
    <row r="125" spans="1:8" s="93" customFormat="1" ht="47.25">
      <c r="A125" s="166" t="s">
        <v>233</v>
      </c>
      <c r="B125" s="98" t="s">
        <v>448</v>
      </c>
      <c r="C125" s="95" t="s">
        <v>445</v>
      </c>
      <c r="D125" s="167" t="s">
        <v>491</v>
      </c>
      <c r="E125" s="168" t="s">
        <v>491</v>
      </c>
      <c r="F125" s="169"/>
      <c r="G125" s="170"/>
      <c r="H125" s="171"/>
    </row>
    <row r="126" spans="1:8" s="93" customFormat="1" ht="47.25">
      <c r="A126" s="166" t="s">
        <v>234</v>
      </c>
      <c r="B126" s="98" t="s">
        <v>449</v>
      </c>
      <c r="C126" s="95" t="s">
        <v>445</v>
      </c>
      <c r="D126" s="167" t="s">
        <v>491</v>
      </c>
      <c r="E126" s="168" t="s">
        <v>491</v>
      </c>
      <c r="F126" s="169"/>
      <c r="G126" s="170"/>
      <c r="H126" s="171"/>
    </row>
    <row r="127" spans="1:8" s="93" customFormat="1" ht="31.5">
      <c r="A127" s="166" t="s">
        <v>196</v>
      </c>
      <c r="B127" s="176" t="s">
        <v>581</v>
      </c>
      <c r="C127" s="95" t="s">
        <v>445</v>
      </c>
      <c r="D127" s="167" t="s">
        <v>491</v>
      </c>
      <c r="E127" s="168" t="s">
        <v>491</v>
      </c>
      <c r="F127" s="169"/>
      <c r="G127" s="170"/>
      <c r="H127" s="171"/>
    </row>
    <row r="128" spans="1:8" s="93" customFormat="1" ht="15.75">
      <c r="A128" s="166" t="s">
        <v>197</v>
      </c>
      <c r="B128" s="176" t="s">
        <v>582</v>
      </c>
      <c r="C128" s="95" t="s">
        <v>445</v>
      </c>
      <c r="D128" s="167">
        <v>12.99083487009228</v>
      </c>
      <c r="E128" s="167">
        <v>13.451663617999998</v>
      </c>
      <c r="F128" s="169"/>
      <c r="G128" s="170"/>
      <c r="H128" s="171"/>
    </row>
    <row r="129" spans="1:8" s="93" customFormat="1" ht="31.5">
      <c r="A129" s="166" t="s">
        <v>198</v>
      </c>
      <c r="B129" s="176" t="s">
        <v>583</v>
      </c>
      <c r="C129" s="95" t="s">
        <v>445</v>
      </c>
      <c r="D129" s="167" t="s">
        <v>491</v>
      </c>
      <c r="E129" s="168" t="s">
        <v>491</v>
      </c>
      <c r="F129" s="169"/>
      <c r="G129" s="170"/>
      <c r="H129" s="171"/>
    </row>
    <row r="130" spans="1:8" s="93" customFormat="1" ht="31.5">
      <c r="A130" s="166" t="s">
        <v>235</v>
      </c>
      <c r="B130" s="176" t="s">
        <v>584</v>
      </c>
      <c r="C130" s="95" t="s">
        <v>445</v>
      </c>
      <c r="D130" s="167" t="s">
        <v>491</v>
      </c>
      <c r="E130" s="168" t="s">
        <v>491</v>
      </c>
      <c r="F130" s="169"/>
      <c r="G130" s="170"/>
      <c r="H130" s="171"/>
    </row>
    <row r="131" spans="1:8" s="93" customFormat="1" ht="15.75">
      <c r="A131" s="166" t="s">
        <v>236</v>
      </c>
      <c r="B131" s="176" t="s">
        <v>585</v>
      </c>
      <c r="C131" s="95" t="s">
        <v>445</v>
      </c>
      <c r="D131" s="167" t="s">
        <v>491</v>
      </c>
      <c r="E131" s="168" t="s">
        <v>491</v>
      </c>
      <c r="F131" s="169"/>
      <c r="G131" s="170"/>
      <c r="H131" s="171"/>
    </row>
    <row r="132" spans="1:8" s="93" customFormat="1" ht="15.75">
      <c r="A132" s="166" t="s">
        <v>237</v>
      </c>
      <c r="B132" s="176" t="s">
        <v>586</v>
      </c>
      <c r="C132" s="95" t="s">
        <v>445</v>
      </c>
      <c r="D132" s="167" t="s">
        <v>491</v>
      </c>
      <c r="E132" s="168" t="s">
        <v>491</v>
      </c>
      <c r="F132" s="169"/>
      <c r="G132" s="170"/>
      <c r="H132" s="171"/>
    </row>
    <row r="133" spans="1:8" s="93" customFormat="1" ht="47.25">
      <c r="A133" s="166" t="s">
        <v>587</v>
      </c>
      <c r="B133" s="176" t="s">
        <v>458</v>
      </c>
      <c r="C133" s="95" t="s">
        <v>445</v>
      </c>
      <c r="D133" s="167" t="s">
        <v>491</v>
      </c>
      <c r="E133" s="168" t="s">
        <v>491</v>
      </c>
      <c r="F133" s="169"/>
      <c r="G133" s="170"/>
      <c r="H133" s="171"/>
    </row>
    <row r="134" spans="1:8" s="93" customFormat="1" ht="31.5">
      <c r="A134" s="166" t="s">
        <v>588</v>
      </c>
      <c r="B134" s="98" t="s">
        <v>589</v>
      </c>
      <c r="C134" s="95" t="s">
        <v>445</v>
      </c>
      <c r="D134" s="167" t="s">
        <v>491</v>
      </c>
      <c r="E134" s="168" t="s">
        <v>491</v>
      </c>
      <c r="F134" s="169"/>
      <c r="G134" s="170"/>
      <c r="H134" s="171"/>
    </row>
    <row r="135" spans="1:8" s="93" customFormat="1" ht="15.75">
      <c r="A135" s="166" t="s">
        <v>590</v>
      </c>
      <c r="B135" s="98" t="s">
        <v>462</v>
      </c>
      <c r="C135" s="95" t="s">
        <v>445</v>
      </c>
      <c r="D135" s="167" t="s">
        <v>491</v>
      </c>
      <c r="E135" s="168" t="s">
        <v>491</v>
      </c>
      <c r="F135" s="169"/>
      <c r="G135" s="170"/>
      <c r="H135" s="171"/>
    </row>
    <row r="136" spans="1:8" s="93" customFormat="1" ht="15.75">
      <c r="A136" s="166" t="s">
        <v>591</v>
      </c>
      <c r="B136" s="176" t="s">
        <v>592</v>
      </c>
      <c r="C136" s="95" t="s">
        <v>445</v>
      </c>
      <c r="D136" s="167" t="s">
        <v>491</v>
      </c>
      <c r="E136" s="168" t="s">
        <v>491</v>
      </c>
      <c r="F136" s="169"/>
      <c r="G136" s="170"/>
      <c r="H136" s="171"/>
    </row>
    <row r="137" spans="1:8" s="93" customFormat="1" ht="15.75">
      <c r="A137" s="166" t="s">
        <v>593</v>
      </c>
      <c r="B137" s="174" t="s">
        <v>594</v>
      </c>
      <c r="C137" s="95" t="s">
        <v>445</v>
      </c>
      <c r="D137" s="167">
        <v>20.79566249332229</v>
      </c>
      <c r="E137" s="167">
        <v>42.24691794699999</v>
      </c>
      <c r="F137" s="169"/>
      <c r="G137" s="170"/>
      <c r="H137" s="171"/>
    </row>
    <row r="138" spans="1:8" s="93" customFormat="1" ht="31.5">
      <c r="A138" s="166" t="s">
        <v>199</v>
      </c>
      <c r="B138" s="94" t="s">
        <v>446</v>
      </c>
      <c r="C138" s="95" t="s">
        <v>445</v>
      </c>
      <c r="D138" s="167" t="s">
        <v>491</v>
      </c>
      <c r="E138" s="168" t="s">
        <v>491</v>
      </c>
      <c r="F138" s="169"/>
      <c r="G138" s="170"/>
      <c r="H138" s="171"/>
    </row>
    <row r="139" spans="1:8" s="93" customFormat="1" ht="47.25">
      <c r="A139" s="166" t="s">
        <v>238</v>
      </c>
      <c r="B139" s="98" t="s">
        <v>447</v>
      </c>
      <c r="C139" s="95" t="s">
        <v>445</v>
      </c>
      <c r="D139" s="167" t="s">
        <v>491</v>
      </c>
      <c r="E139" s="168" t="s">
        <v>491</v>
      </c>
      <c r="F139" s="169"/>
      <c r="G139" s="170"/>
      <c r="H139" s="171"/>
    </row>
    <row r="140" spans="1:8" s="93" customFormat="1" ht="47.25">
      <c r="A140" s="166" t="s">
        <v>239</v>
      </c>
      <c r="B140" s="98" t="s">
        <v>448</v>
      </c>
      <c r="C140" s="95" t="s">
        <v>445</v>
      </c>
      <c r="D140" s="167" t="s">
        <v>491</v>
      </c>
      <c r="E140" s="168" t="s">
        <v>491</v>
      </c>
      <c r="F140" s="169"/>
      <c r="G140" s="170"/>
      <c r="H140" s="171"/>
    </row>
    <row r="141" spans="1:8" s="93" customFormat="1" ht="47.25">
      <c r="A141" s="166" t="s">
        <v>240</v>
      </c>
      <c r="B141" s="98" t="s">
        <v>449</v>
      </c>
      <c r="C141" s="95" t="s">
        <v>445</v>
      </c>
      <c r="D141" s="167" t="s">
        <v>491</v>
      </c>
      <c r="E141" s="168" t="s">
        <v>491</v>
      </c>
      <c r="F141" s="169"/>
      <c r="G141" s="170"/>
      <c r="H141" s="171"/>
    </row>
    <row r="142" spans="1:8" s="93" customFormat="1" ht="31.5">
      <c r="A142" s="166" t="s">
        <v>200</v>
      </c>
      <c r="B142" s="94" t="s">
        <v>450</v>
      </c>
      <c r="C142" s="95" t="s">
        <v>445</v>
      </c>
      <c r="D142" s="167" t="s">
        <v>491</v>
      </c>
      <c r="E142" s="168" t="s">
        <v>491</v>
      </c>
      <c r="F142" s="169"/>
      <c r="G142" s="170"/>
      <c r="H142" s="171"/>
    </row>
    <row r="143" spans="1:8" s="93" customFormat="1" ht="15.75">
      <c r="A143" s="166" t="s">
        <v>201</v>
      </c>
      <c r="B143" s="94" t="s">
        <v>451</v>
      </c>
      <c r="C143" s="95" t="s">
        <v>445</v>
      </c>
      <c r="D143" s="167">
        <v>20.79566249332229</v>
      </c>
      <c r="E143" s="167">
        <v>42.24691794699999</v>
      </c>
      <c r="F143" s="169"/>
      <c r="G143" s="170"/>
      <c r="H143" s="171"/>
    </row>
    <row r="144" spans="1:8" s="93" customFormat="1" ht="31.5">
      <c r="A144" s="166" t="s">
        <v>202</v>
      </c>
      <c r="B144" s="94" t="s">
        <v>452</v>
      </c>
      <c r="C144" s="95" t="s">
        <v>445</v>
      </c>
      <c r="D144" s="167" t="s">
        <v>491</v>
      </c>
      <c r="E144" s="168" t="s">
        <v>491</v>
      </c>
      <c r="F144" s="169"/>
      <c r="G144" s="170"/>
      <c r="H144" s="171"/>
    </row>
    <row r="145" spans="1:8" s="93" customFormat="1" ht="31.5">
      <c r="A145" s="166" t="s">
        <v>241</v>
      </c>
      <c r="B145" s="94" t="s">
        <v>453</v>
      </c>
      <c r="C145" s="95" t="s">
        <v>445</v>
      </c>
      <c r="D145" s="167" t="s">
        <v>491</v>
      </c>
      <c r="E145" s="168" t="s">
        <v>491</v>
      </c>
      <c r="F145" s="169"/>
      <c r="G145" s="170"/>
      <c r="H145" s="171"/>
    </row>
    <row r="146" spans="1:8" s="93" customFormat="1" ht="15.75">
      <c r="A146" s="166" t="s">
        <v>242</v>
      </c>
      <c r="B146" s="94" t="s">
        <v>454</v>
      </c>
      <c r="C146" s="95" t="s">
        <v>445</v>
      </c>
      <c r="D146" s="167" t="s">
        <v>491</v>
      </c>
      <c r="E146" s="168" t="s">
        <v>491</v>
      </c>
      <c r="F146" s="169"/>
      <c r="G146" s="170"/>
      <c r="H146" s="171"/>
    </row>
    <row r="147" spans="1:8" s="93" customFormat="1" ht="15.75">
      <c r="A147" s="166" t="s">
        <v>243</v>
      </c>
      <c r="B147" s="94" t="s">
        <v>456</v>
      </c>
      <c r="C147" s="95" t="s">
        <v>445</v>
      </c>
      <c r="D147" s="167" t="s">
        <v>491</v>
      </c>
      <c r="E147" s="168" t="s">
        <v>491</v>
      </c>
      <c r="F147" s="169"/>
      <c r="G147" s="170"/>
      <c r="H147" s="171"/>
    </row>
    <row r="148" spans="1:8" s="93" customFormat="1" ht="47.25">
      <c r="A148" s="166" t="s">
        <v>595</v>
      </c>
      <c r="B148" s="94" t="s">
        <v>458</v>
      </c>
      <c r="C148" s="95" t="s">
        <v>445</v>
      </c>
      <c r="D148" s="167" t="s">
        <v>491</v>
      </c>
      <c r="E148" s="168" t="s">
        <v>491</v>
      </c>
      <c r="F148" s="169"/>
      <c r="G148" s="170"/>
      <c r="H148" s="171"/>
    </row>
    <row r="149" spans="1:8" s="93" customFormat="1" ht="31.5">
      <c r="A149" s="166" t="s">
        <v>596</v>
      </c>
      <c r="B149" s="98" t="s">
        <v>460</v>
      </c>
      <c r="C149" s="95" t="s">
        <v>445</v>
      </c>
      <c r="D149" s="167" t="s">
        <v>491</v>
      </c>
      <c r="E149" s="168" t="s">
        <v>491</v>
      </c>
      <c r="F149" s="169"/>
      <c r="G149" s="170"/>
      <c r="H149" s="171"/>
    </row>
    <row r="150" spans="1:8" s="93" customFormat="1" ht="15.75">
      <c r="A150" s="166" t="s">
        <v>597</v>
      </c>
      <c r="B150" s="98" t="s">
        <v>462</v>
      </c>
      <c r="C150" s="95" t="s">
        <v>445</v>
      </c>
      <c r="D150" s="167" t="s">
        <v>491</v>
      </c>
      <c r="E150" s="168" t="s">
        <v>491</v>
      </c>
      <c r="F150" s="169"/>
      <c r="G150" s="170"/>
      <c r="H150" s="171"/>
    </row>
    <row r="151" spans="1:8" s="93" customFormat="1" ht="15.75">
      <c r="A151" s="166" t="s">
        <v>598</v>
      </c>
      <c r="B151" s="94" t="s">
        <v>464</v>
      </c>
      <c r="C151" s="95" t="s">
        <v>445</v>
      </c>
      <c r="D151" s="167" t="s">
        <v>491</v>
      </c>
      <c r="E151" s="168" t="s">
        <v>491</v>
      </c>
      <c r="F151" s="169"/>
      <c r="G151" s="170"/>
      <c r="H151" s="171"/>
    </row>
    <row r="152" spans="1:8" s="93" customFormat="1" ht="15.75">
      <c r="A152" s="166" t="s">
        <v>599</v>
      </c>
      <c r="B152" s="174" t="s">
        <v>600</v>
      </c>
      <c r="C152" s="95" t="s">
        <v>445</v>
      </c>
      <c r="D152" s="167">
        <v>20.79566249332229</v>
      </c>
      <c r="E152" s="167">
        <v>42.24691794699999</v>
      </c>
      <c r="F152" s="169"/>
      <c r="G152" s="170"/>
      <c r="H152" s="171"/>
    </row>
    <row r="153" spans="1:8" s="93" customFormat="1" ht="15.75">
      <c r="A153" s="166" t="s">
        <v>203</v>
      </c>
      <c r="B153" s="176" t="s">
        <v>601</v>
      </c>
      <c r="C153" s="95" t="s">
        <v>445</v>
      </c>
      <c r="D153" s="167">
        <v>20.79566249332229</v>
      </c>
      <c r="E153" s="136">
        <v>0</v>
      </c>
      <c r="F153" s="169"/>
      <c r="G153" s="170"/>
      <c r="H153" s="171"/>
    </row>
    <row r="154" spans="1:8" s="93" customFormat="1" ht="15.75">
      <c r="A154" s="166" t="s">
        <v>204</v>
      </c>
      <c r="B154" s="176" t="s">
        <v>602</v>
      </c>
      <c r="C154" s="95" t="s">
        <v>445</v>
      </c>
      <c r="D154" s="167" t="s">
        <v>491</v>
      </c>
      <c r="E154" s="168" t="s">
        <v>491</v>
      </c>
      <c r="F154" s="169"/>
      <c r="G154" s="170"/>
      <c r="H154" s="171"/>
    </row>
    <row r="155" spans="1:8" s="93" customFormat="1" ht="15.75">
      <c r="A155" s="166" t="s">
        <v>205</v>
      </c>
      <c r="B155" s="176" t="s">
        <v>603</v>
      </c>
      <c r="C155" s="95" t="s">
        <v>445</v>
      </c>
      <c r="D155" s="167" t="s">
        <v>491</v>
      </c>
      <c r="E155" s="168" t="s">
        <v>491</v>
      </c>
      <c r="F155" s="169"/>
      <c r="G155" s="170"/>
      <c r="H155" s="171"/>
    </row>
    <row r="156" spans="1:8" s="93" customFormat="1" ht="15.75">
      <c r="A156" s="166" t="s">
        <v>206</v>
      </c>
      <c r="B156" s="176" t="s">
        <v>604</v>
      </c>
      <c r="C156" s="96" t="s">
        <v>445</v>
      </c>
      <c r="D156" s="167" t="s">
        <v>491</v>
      </c>
      <c r="E156" s="167">
        <v>42.24691794699999</v>
      </c>
      <c r="F156" s="169"/>
      <c r="G156" s="170"/>
      <c r="H156" s="171"/>
    </row>
    <row r="157" spans="1:8" s="93" customFormat="1" ht="15.75">
      <c r="A157" s="188" t="s">
        <v>605</v>
      </c>
      <c r="B157" s="174" t="s">
        <v>528</v>
      </c>
      <c r="C157" s="96" t="s">
        <v>491</v>
      </c>
      <c r="D157" s="167"/>
      <c r="E157" s="194"/>
      <c r="F157" s="169"/>
      <c r="G157" s="170"/>
      <c r="H157" s="171"/>
    </row>
    <row r="158" spans="1:8" s="93" customFormat="1" ht="47.25">
      <c r="A158" s="166" t="s">
        <v>207</v>
      </c>
      <c r="B158" s="176" t="s">
        <v>606</v>
      </c>
      <c r="C158" s="95" t="s">
        <v>445</v>
      </c>
      <c r="D158" s="167">
        <v>82.93427487009237</v>
      </c>
      <c r="E158" s="167">
        <v>115.32053893499999</v>
      </c>
      <c r="F158" s="169"/>
      <c r="G158" s="170"/>
      <c r="H158" s="171"/>
    </row>
    <row r="159" spans="1:8" s="93" customFormat="1" ht="31.5">
      <c r="A159" s="166" t="s">
        <v>208</v>
      </c>
      <c r="B159" s="176" t="s">
        <v>607</v>
      </c>
      <c r="C159" s="95" t="s">
        <v>445</v>
      </c>
      <c r="D159" s="167" t="s">
        <v>491</v>
      </c>
      <c r="E159" s="168" t="s">
        <v>491</v>
      </c>
      <c r="F159" s="169"/>
      <c r="G159" s="169"/>
      <c r="H159" s="171"/>
    </row>
    <row r="160" spans="1:8" s="93" customFormat="1" ht="31.5">
      <c r="A160" s="166" t="s">
        <v>608</v>
      </c>
      <c r="B160" s="98" t="s">
        <v>609</v>
      </c>
      <c r="C160" s="95" t="s">
        <v>445</v>
      </c>
      <c r="D160" s="167" t="s">
        <v>491</v>
      </c>
      <c r="E160" s="168" t="s">
        <v>491</v>
      </c>
      <c r="F160" s="169"/>
      <c r="G160" s="169"/>
      <c r="H160" s="171"/>
    </row>
    <row r="161" spans="1:8" s="93" customFormat="1" ht="31.5">
      <c r="A161" s="166" t="s">
        <v>209</v>
      </c>
      <c r="B161" s="176" t="s">
        <v>610</v>
      </c>
      <c r="C161" s="95" t="s">
        <v>445</v>
      </c>
      <c r="D161" s="167" t="s">
        <v>491</v>
      </c>
      <c r="E161" s="168" t="s">
        <v>491</v>
      </c>
      <c r="F161" s="169"/>
      <c r="G161" s="169"/>
      <c r="H161" s="171"/>
    </row>
    <row r="162" spans="1:8" s="93" customFormat="1" ht="31.5">
      <c r="A162" s="180" t="s">
        <v>611</v>
      </c>
      <c r="B162" s="98" t="s">
        <v>612</v>
      </c>
      <c r="C162" s="95" t="s">
        <v>445</v>
      </c>
      <c r="D162" s="167" t="s">
        <v>491</v>
      </c>
      <c r="E162" s="168" t="s">
        <v>491</v>
      </c>
      <c r="F162" s="169"/>
      <c r="G162" s="169"/>
      <c r="H162" s="171"/>
    </row>
    <row r="163" spans="1:8" s="93" customFormat="1" ht="63.75" thickBot="1">
      <c r="A163" s="182" t="s">
        <v>210</v>
      </c>
      <c r="B163" s="195" t="s">
        <v>613</v>
      </c>
      <c r="C163" s="104" t="s">
        <v>491</v>
      </c>
      <c r="D163" s="183"/>
      <c r="E163" s="184"/>
      <c r="F163" s="169"/>
      <c r="G163" s="169"/>
      <c r="H163" s="187"/>
    </row>
    <row r="164" spans="1:8" ht="16.5" thickBot="1">
      <c r="A164" s="301" t="s">
        <v>614</v>
      </c>
      <c r="B164" s="302"/>
      <c r="C164" s="302"/>
      <c r="D164" s="302"/>
      <c r="E164" s="302"/>
      <c r="F164" s="302"/>
      <c r="G164" s="302"/>
      <c r="H164" s="303"/>
    </row>
    <row r="165" spans="1:8" s="93" customFormat="1" ht="31.5">
      <c r="A165" s="159" t="s">
        <v>615</v>
      </c>
      <c r="B165" s="160" t="s">
        <v>616</v>
      </c>
      <c r="C165" s="92" t="s">
        <v>445</v>
      </c>
      <c r="D165" s="190">
        <v>766.39</v>
      </c>
      <c r="E165" s="190">
        <v>609.5</v>
      </c>
      <c r="F165" s="196"/>
      <c r="G165" s="197"/>
      <c r="H165" s="165"/>
    </row>
    <row r="166" spans="1:8" s="93" customFormat="1" ht="31.5">
      <c r="A166" s="166" t="s">
        <v>211</v>
      </c>
      <c r="B166" s="94" t="s">
        <v>446</v>
      </c>
      <c r="C166" s="95" t="s">
        <v>445</v>
      </c>
      <c r="D166" s="168" t="s">
        <v>491</v>
      </c>
      <c r="E166" s="168" t="s">
        <v>491</v>
      </c>
      <c r="F166" s="169"/>
      <c r="G166" s="170"/>
      <c r="H166" s="171"/>
    </row>
    <row r="167" spans="1:8" s="93" customFormat="1" ht="47.25">
      <c r="A167" s="166" t="s">
        <v>617</v>
      </c>
      <c r="B167" s="98" t="s">
        <v>447</v>
      </c>
      <c r="C167" s="95" t="s">
        <v>445</v>
      </c>
      <c r="D167" s="168" t="s">
        <v>491</v>
      </c>
      <c r="E167" s="168" t="s">
        <v>491</v>
      </c>
      <c r="F167" s="169"/>
      <c r="G167" s="170"/>
      <c r="H167" s="171"/>
    </row>
    <row r="168" spans="1:8" s="93" customFormat="1" ht="47.25">
      <c r="A168" s="166" t="s">
        <v>618</v>
      </c>
      <c r="B168" s="98" t="s">
        <v>448</v>
      </c>
      <c r="C168" s="95" t="s">
        <v>445</v>
      </c>
      <c r="D168" s="168" t="s">
        <v>491</v>
      </c>
      <c r="E168" s="168" t="s">
        <v>491</v>
      </c>
      <c r="F168" s="169"/>
      <c r="G168" s="170"/>
      <c r="H168" s="171"/>
    </row>
    <row r="169" spans="1:8" s="93" customFormat="1" ht="47.25">
      <c r="A169" s="166" t="s">
        <v>619</v>
      </c>
      <c r="B169" s="98" t="s">
        <v>449</v>
      </c>
      <c r="C169" s="95" t="s">
        <v>445</v>
      </c>
      <c r="D169" s="168" t="s">
        <v>491</v>
      </c>
      <c r="E169" s="168" t="s">
        <v>491</v>
      </c>
      <c r="F169" s="169"/>
      <c r="G169" s="170"/>
      <c r="H169" s="171"/>
    </row>
    <row r="170" spans="1:8" s="93" customFormat="1" ht="31.5">
      <c r="A170" s="166" t="s">
        <v>212</v>
      </c>
      <c r="B170" s="94" t="s">
        <v>450</v>
      </c>
      <c r="C170" s="95" t="s">
        <v>445</v>
      </c>
      <c r="D170" s="168"/>
      <c r="E170" s="168"/>
      <c r="F170" s="169"/>
      <c r="G170" s="170"/>
      <c r="H170" s="171"/>
    </row>
    <row r="171" spans="1:8" s="93" customFormat="1" ht="15.75">
      <c r="A171" s="166" t="s">
        <v>213</v>
      </c>
      <c r="B171" s="94" t="s">
        <v>451</v>
      </c>
      <c r="C171" s="95" t="s">
        <v>445</v>
      </c>
      <c r="D171" s="167">
        <v>766.39</v>
      </c>
      <c r="E171" s="167">
        <v>609.5</v>
      </c>
      <c r="F171" s="196"/>
      <c r="G171" s="170"/>
      <c r="H171" s="171"/>
    </row>
    <row r="172" spans="1:8" s="93" customFormat="1" ht="31.5">
      <c r="A172" s="166" t="s">
        <v>214</v>
      </c>
      <c r="B172" s="94" t="s">
        <v>452</v>
      </c>
      <c r="C172" s="95" t="s">
        <v>445</v>
      </c>
      <c r="D172" s="168" t="s">
        <v>491</v>
      </c>
      <c r="E172" s="168" t="s">
        <v>491</v>
      </c>
      <c r="F172" s="169"/>
      <c r="G172" s="170"/>
      <c r="H172" s="171"/>
    </row>
    <row r="173" spans="1:8" s="93" customFormat="1" ht="31.5">
      <c r="A173" s="166" t="s">
        <v>347</v>
      </c>
      <c r="B173" s="94" t="s">
        <v>453</v>
      </c>
      <c r="C173" s="95" t="s">
        <v>445</v>
      </c>
      <c r="D173" s="168" t="s">
        <v>491</v>
      </c>
      <c r="E173" s="168" t="s">
        <v>491</v>
      </c>
      <c r="F173" s="169"/>
      <c r="G173" s="170"/>
      <c r="H173" s="171"/>
    </row>
    <row r="174" spans="1:8" s="93" customFormat="1" ht="15.75">
      <c r="A174" s="166" t="s">
        <v>620</v>
      </c>
      <c r="B174" s="94" t="s">
        <v>454</v>
      </c>
      <c r="C174" s="95" t="s">
        <v>445</v>
      </c>
      <c r="D174" s="168" t="s">
        <v>491</v>
      </c>
      <c r="E174" s="168" t="s">
        <v>491</v>
      </c>
      <c r="F174" s="169"/>
      <c r="G174" s="170"/>
      <c r="H174" s="171"/>
    </row>
    <row r="175" spans="1:8" s="93" customFormat="1" ht="15.75">
      <c r="A175" s="166" t="s">
        <v>621</v>
      </c>
      <c r="B175" s="94" t="s">
        <v>456</v>
      </c>
      <c r="C175" s="95" t="s">
        <v>445</v>
      </c>
      <c r="D175" s="168" t="s">
        <v>491</v>
      </c>
      <c r="E175" s="168" t="s">
        <v>491</v>
      </c>
      <c r="F175" s="169"/>
      <c r="G175" s="170"/>
      <c r="H175" s="171"/>
    </row>
    <row r="176" spans="1:8" s="93" customFormat="1" ht="47.25">
      <c r="A176" s="166" t="s">
        <v>622</v>
      </c>
      <c r="B176" s="94" t="s">
        <v>458</v>
      </c>
      <c r="C176" s="95" t="s">
        <v>445</v>
      </c>
      <c r="D176" s="168" t="s">
        <v>491</v>
      </c>
      <c r="E176" s="168" t="s">
        <v>491</v>
      </c>
      <c r="F176" s="169"/>
      <c r="G176" s="170"/>
      <c r="H176" s="171"/>
    </row>
    <row r="177" spans="1:8" s="93" customFormat="1" ht="31.5">
      <c r="A177" s="166" t="s">
        <v>623</v>
      </c>
      <c r="B177" s="98" t="s">
        <v>460</v>
      </c>
      <c r="C177" s="95" t="s">
        <v>445</v>
      </c>
      <c r="D177" s="168" t="s">
        <v>491</v>
      </c>
      <c r="E177" s="168" t="s">
        <v>491</v>
      </c>
      <c r="F177" s="169"/>
      <c r="G177" s="170"/>
      <c r="H177" s="171"/>
    </row>
    <row r="178" spans="1:8" s="93" customFormat="1" ht="15.75">
      <c r="A178" s="166" t="s">
        <v>624</v>
      </c>
      <c r="B178" s="98" t="s">
        <v>462</v>
      </c>
      <c r="C178" s="95" t="s">
        <v>445</v>
      </c>
      <c r="D178" s="168" t="s">
        <v>491</v>
      </c>
      <c r="E178" s="168" t="s">
        <v>491</v>
      </c>
      <c r="F178" s="169"/>
      <c r="G178" s="170"/>
      <c r="H178" s="171"/>
    </row>
    <row r="179" spans="1:8" s="93" customFormat="1" ht="47.25">
      <c r="A179" s="166" t="s">
        <v>625</v>
      </c>
      <c r="B179" s="176" t="s">
        <v>626</v>
      </c>
      <c r="C179" s="95" t="s">
        <v>445</v>
      </c>
      <c r="D179" s="168" t="s">
        <v>491</v>
      </c>
      <c r="E179" s="168" t="s">
        <v>491</v>
      </c>
      <c r="F179" s="169"/>
      <c r="G179" s="170"/>
      <c r="H179" s="171"/>
    </row>
    <row r="180" spans="1:8" s="93" customFormat="1" ht="15.75">
      <c r="A180" s="166" t="s">
        <v>627</v>
      </c>
      <c r="B180" s="98" t="s">
        <v>628</v>
      </c>
      <c r="C180" s="95" t="s">
        <v>445</v>
      </c>
      <c r="D180" s="168" t="s">
        <v>491</v>
      </c>
      <c r="E180" s="168" t="s">
        <v>491</v>
      </c>
      <c r="F180" s="169"/>
      <c r="G180" s="170"/>
      <c r="H180" s="171"/>
    </row>
    <row r="181" spans="1:8" s="93" customFormat="1" ht="31.5">
      <c r="A181" s="166" t="s">
        <v>629</v>
      </c>
      <c r="B181" s="98" t="s">
        <v>630</v>
      </c>
      <c r="C181" s="95" t="s">
        <v>445</v>
      </c>
      <c r="D181" s="168" t="s">
        <v>491</v>
      </c>
      <c r="E181" s="168" t="s">
        <v>491</v>
      </c>
      <c r="F181" s="169"/>
      <c r="G181" s="170"/>
      <c r="H181" s="171"/>
    </row>
    <row r="182" spans="1:8" s="93" customFormat="1" ht="15.75">
      <c r="A182" s="166" t="s">
        <v>631</v>
      </c>
      <c r="B182" s="94" t="s">
        <v>464</v>
      </c>
      <c r="C182" s="95" t="s">
        <v>445</v>
      </c>
      <c r="D182" s="168" t="s">
        <v>491</v>
      </c>
      <c r="E182" s="168" t="s">
        <v>491</v>
      </c>
      <c r="F182" s="169"/>
      <c r="G182" s="170"/>
      <c r="H182" s="171"/>
    </row>
    <row r="183" spans="1:8" s="93" customFormat="1" ht="15.75">
      <c r="A183" s="166" t="s">
        <v>632</v>
      </c>
      <c r="B183" s="174" t="s">
        <v>633</v>
      </c>
      <c r="C183" s="95" t="s">
        <v>445</v>
      </c>
      <c r="D183" s="167">
        <v>682.458</v>
      </c>
      <c r="E183" s="167">
        <v>487.26</v>
      </c>
      <c r="F183" s="196"/>
      <c r="G183" s="170"/>
      <c r="H183" s="171"/>
    </row>
    <row r="184" spans="1:8" s="93" customFormat="1" ht="15.75">
      <c r="A184" s="166" t="s">
        <v>634</v>
      </c>
      <c r="B184" s="176" t="s">
        <v>635</v>
      </c>
      <c r="C184" s="95" t="s">
        <v>445</v>
      </c>
      <c r="D184" s="168" t="s">
        <v>491</v>
      </c>
      <c r="E184" s="168" t="s">
        <v>491</v>
      </c>
      <c r="F184" s="169"/>
      <c r="G184" s="170"/>
      <c r="H184" s="171"/>
    </row>
    <row r="185" spans="1:8" s="93" customFormat="1" ht="15.75">
      <c r="A185" s="166" t="s">
        <v>636</v>
      </c>
      <c r="B185" s="176" t="s">
        <v>637</v>
      </c>
      <c r="C185" s="95" t="s">
        <v>445</v>
      </c>
      <c r="D185" s="167">
        <v>224.27</v>
      </c>
      <c r="E185" s="167">
        <v>190.29</v>
      </c>
      <c r="F185" s="196"/>
      <c r="G185" s="170"/>
      <c r="H185" s="171"/>
    </row>
    <row r="186" spans="1:8" s="93" customFormat="1" ht="31.5">
      <c r="A186" s="166" t="s">
        <v>638</v>
      </c>
      <c r="B186" s="98" t="s">
        <v>639</v>
      </c>
      <c r="C186" s="95" t="s">
        <v>445</v>
      </c>
      <c r="D186" s="168" t="s">
        <v>491</v>
      </c>
      <c r="E186" s="168" t="s">
        <v>491</v>
      </c>
      <c r="F186" s="169"/>
      <c r="G186" s="170"/>
      <c r="H186" s="171"/>
    </row>
    <row r="187" spans="1:8" s="93" customFormat="1" ht="15.75">
      <c r="A187" s="166" t="s">
        <v>640</v>
      </c>
      <c r="B187" s="98" t="s">
        <v>641</v>
      </c>
      <c r="C187" s="95" t="s">
        <v>445</v>
      </c>
      <c r="D187" s="168" t="s">
        <v>491</v>
      </c>
      <c r="E187" s="168" t="s">
        <v>491</v>
      </c>
      <c r="F187" s="169"/>
      <c r="G187" s="170"/>
      <c r="H187" s="171"/>
    </row>
    <row r="188" spans="1:8" s="93" customFormat="1" ht="15.75">
      <c r="A188" s="166" t="s">
        <v>642</v>
      </c>
      <c r="B188" s="98" t="s">
        <v>643</v>
      </c>
      <c r="C188" s="95" t="s">
        <v>445</v>
      </c>
      <c r="D188" s="167">
        <v>224.27</v>
      </c>
      <c r="E188" s="167">
        <v>190.29</v>
      </c>
      <c r="F188" s="196"/>
      <c r="G188" s="170"/>
      <c r="H188" s="171"/>
    </row>
    <row r="189" spans="1:8" s="93" customFormat="1" ht="47.25">
      <c r="A189" s="166" t="s">
        <v>644</v>
      </c>
      <c r="B189" s="176" t="s">
        <v>645</v>
      </c>
      <c r="C189" s="95" t="s">
        <v>445</v>
      </c>
      <c r="D189" s="168" t="s">
        <v>491</v>
      </c>
      <c r="E189" s="168" t="s">
        <v>491</v>
      </c>
      <c r="F189" s="169"/>
      <c r="G189" s="170"/>
      <c r="H189" s="171"/>
    </row>
    <row r="190" spans="1:8" s="93" customFormat="1" ht="31.5">
      <c r="A190" s="166" t="s">
        <v>646</v>
      </c>
      <c r="B190" s="176" t="s">
        <v>647</v>
      </c>
      <c r="C190" s="95" t="s">
        <v>445</v>
      </c>
      <c r="D190" s="168" t="s">
        <v>491</v>
      </c>
      <c r="E190" s="168" t="s">
        <v>491</v>
      </c>
      <c r="F190" s="169"/>
      <c r="G190" s="170"/>
      <c r="H190" s="171"/>
    </row>
    <row r="191" spans="1:8" s="93" customFormat="1" ht="31.5">
      <c r="A191" s="166" t="s">
        <v>648</v>
      </c>
      <c r="B191" s="176" t="s">
        <v>649</v>
      </c>
      <c r="C191" s="95" t="s">
        <v>445</v>
      </c>
      <c r="D191" s="168" t="s">
        <v>491</v>
      </c>
      <c r="E191" s="168" t="s">
        <v>491</v>
      </c>
      <c r="F191" s="169"/>
      <c r="G191" s="170"/>
      <c r="H191" s="171"/>
    </row>
    <row r="192" spans="1:8" s="93" customFormat="1" ht="15.75">
      <c r="A192" s="166" t="s">
        <v>650</v>
      </c>
      <c r="B192" s="176" t="s">
        <v>651</v>
      </c>
      <c r="C192" s="95" t="s">
        <v>445</v>
      </c>
      <c r="D192" s="167">
        <v>230.35</v>
      </c>
      <c r="E192" s="167">
        <v>144.53</v>
      </c>
      <c r="F192" s="169"/>
      <c r="G192" s="170"/>
      <c r="H192" s="171"/>
    </row>
    <row r="193" spans="1:8" s="93" customFormat="1" ht="15.75">
      <c r="A193" s="166" t="s">
        <v>652</v>
      </c>
      <c r="B193" s="176" t="s">
        <v>653</v>
      </c>
      <c r="C193" s="95" t="s">
        <v>445</v>
      </c>
      <c r="D193" s="167">
        <v>69.56399481148574</v>
      </c>
      <c r="E193" s="167">
        <v>43.648310640000005</v>
      </c>
      <c r="F193" s="169"/>
      <c r="G193" s="170"/>
      <c r="H193" s="171"/>
    </row>
    <row r="194" spans="1:8" s="93" customFormat="1" ht="15.75">
      <c r="A194" s="166" t="s">
        <v>654</v>
      </c>
      <c r="B194" s="176" t="s">
        <v>655</v>
      </c>
      <c r="C194" s="95" t="s">
        <v>445</v>
      </c>
      <c r="D194" s="167">
        <v>25.575805332199447</v>
      </c>
      <c r="E194" s="167">
        <v>20.964551617999998</v>
      </c>
      <c r="F194" s="196"/>
      <c r="G194" s="170"/>
      <c r="H194" s="171"/>
    </row>
    <row r="195" spans="1:8" s="93" customFormat="1" ht="15.75">
      <c r="A195" s="166" t="s">
        <v>656</v>
      </c>
      <c r="B195" s="98" t="s">
        <v>657</v>
      </c>
      <c r="C195" s="95" t="s">
        <v>445</v>
      </c>
      <c r="D195" s="167">
        <v>12.99083487009228</v>
      </c>
      <c r="E195" s="167">
        <v>13.451663617999998</v>
      </c>
      <c r="F195" s="196"/>
      <c r="G195" s="197"/>
      <c r="H195" s="171"/>
    </row>
    <row r="196" spans="1:8" s="93" customFormat="1" ht="31.5">
      <c r="A196" s="166" t="s">
        <v>658</v>
      </c>
      <c r="B196" s="176" t="s">
        <v>659</v>
      </c>
      <c r="C196" s="95" t="s">
        <v>445</v>
      </c>
      <c r="D196" s="167">
        <v>20.27</v>
      </c>
      <c r="E196" s="167">
        <v>18.74</v>
      </c>
      <c r="F196" s="196"/>
      <c r="G196" s="170"/>
      <c r="H196" s="171"/>
    </row>
    <row r="197" spans="1:8" s="93" customFormat="1" ht="15.75">
      <c r="A197" s="166" t="s">
        <v>660</v>
      </c>
      <c r="B197" s="176" t="s">
        <v>661</v>
      </c>
      <c r="C197" s="95" t="s">
        <v>445</v>
      </c>
      <c r="D197" s="167">
        <v>8.76</v>
      </c>
      <c r="E197" s="167">
        <v>12.11</v>
      </c>
      <c r="F197" s="196"/>
      <c r="G197" s="170"/>
      <c r="H197" s="171"/>
    </row>
    <row r="198" spans="1:8" s="93" customFormat="1" ht="15.75">
      <c r="A198" s="166" t="s">
        <v>662</v>
      </c>
      <c r="B198" s="176" t="s">
        <v>663</v>
      </c>
      <c r="C198" s="95" t="s">
        <v>445</v>
      </c>
      <c r="D198" s="167">
        <v>0.9791</v>
      </c>
      <c r="E198" s="167">
        <v>1.060253</v>
      </c>
      <c r="F198" s="196"/>
      <c r="G198" s="197"/>
      <c r="H198" s="171"/>
    </row>
    <row r="199" spans="1:8" s="93" customFormat="1" ht="63">
      <c r="A199" s="166" t="s">
        <v>664</v>
      </c>
      <c r="B199" s="176" t="s">
        <v>665</v>
      </c>
      <c r="C199" s="95" t="s">
        <v>445</v>
      </c>
      <c r="D199" s="168" t="s">
        <v>491</v>
      </c>
      <c r="E199" s="168" t="s">
        <v>491</v>
      </c>
      <c r="F199" s="169"/>
      <c r="G199" s="170"/>
      <c r="H199" s="171"/>
    </row>
    <row r="200" spans="1:8" s="93" customFormat="1" ht="15.75">
      <c r="A200" s="166" t="s">
        <v>666</v>
      </c>
      <c r="B200" s="176" t="s">
        <v>667</v>
      </c>
      <c r="C200" s="95" t="s">
        <v>445</v>
      </c>
      <c r="D200" s="167">
        <v>102.6890998563148</v>
      </c>
      <c r="E200" s="167">
        <v>55.91688474200002</v>
      </c>
      <c r="F200" s="169"/>
      <c r="G200" s="170"/>
      <c r="H200" s="171"/>
    </row>
    <row r="201" spans="1:8" s="93" customFormat="1" ht="31.5">
      <c r="A201" s="166" t="s">
        <v>668</v>
      </c>
      <c r="B201" s="174" t="s">
        <v>669</v>
      </c>
      <c r="C201" s="95" t="s">
        <v>445</v>
      </c>
      <c r="D201" s="168">
        <v>0</v>
      </c>
      <c r="E201" s="168">
        <v>0</v>
      </c>
      <c r="F201" s="169"/>
      <c r="G201" s="170"/>
      <c r="H201" s="171"/>
    </row>
    <row r="202" spans="1:8" s="93" customFormat="1" ht="31.5">
      <c r="A202" s="166" t="s">
        <v>670</v>
      </c>
      <c r="B202" s="176" t="s">
        <v>671</v>
      </c>
      <c r="C202" s="95" t="s">
        <v>445</v>
      </c>
      <c r="D202" s="168" t="s">
        <v>491</v>
      </c>
      <c r="E202" s="168" t="s">
        <v>491</v>
      </c>
      <c r="F202" s="169"/>
      <c r="G202" s="170"/>
      <c r="H202" s="171"/>
    </row>
    <row r="203" spans="1:8" s="93" customFormat="1" ht="31.5">
      <c r="A203" s="166" t="s">
        <v>672</v>
      </c>
      <c r="B203" s="176" t="s">
        <v>673</v>
      </c>
      <c r="C203" s="95" t="s">
        <v>445</v>
      </c>
      <c r="D203" s="168" t="s">
        <v>491</v>
      </c>
      <c r="E203" s="168" t="s">
        <v>491</v>
      </c>
      <c r="F203" s="169"/>
      <c r="G203" s="170"/>
      <c r="H203" s="171"/>
    </row>
    <row r="204" spans="1:8" s="93" customFormat="1" ht="47.25">
      <c r="A204" s="166" t="s">
        <v>674</v>
      </c>
      <c r="B204" s="98" t="s">
        <v>675</v>
      </c>
      <c r="C204" s="95" t="s">
        <v>445</v>
      </c>
      <c r="D204" s="168" t="s">
        <v>491</v>
      </c>
      <c r="E204" s="168" t="s">
        <v>491</v>
      </c>
      <c r="F204" s="169"/>
      <c r="G204" s="170"/>
      <c r="H204" s="171"/>
    </row>
    <row r="205" spans="1:8" s="93" customFormat="1" ht="15.75">
      <c r="A205" s="166" t="s">
        <v>676</v>
      </c>
      <c r="B205" s="100" t="s">
        <v>677</v>
      </c>
      <c r="C205" s="95" t="s">
        <v>445</v>
      </c>
      <c r="D205" s="168" t="s">
        <v>491</v>
      </c>
      <c r="E205" s="168" t="s">
        <v>491</v>
      </c>
      <c r="F205" s="169"/>
      <c r="G205" s="170"/>
      <c r="H205" s="171"/>
    </row>
    <row r="206" spans="1:8" s="93" customFormat="1" ht="31.5">
      <c r="A206" s="166" t="s">
        <v>678</v>
      </c>
      <c r="B206" s="100" t="s">
        <v>679</v>
      </c>
      <c r="C206" s="95" t="s">
        <v>445</v>
      </c>
      <c r="D206" s="168" t="s">
        <v>491</v>
      </c>
      <c r="E206" s="168" t="s">
        <v>491</v>
      </c>
      <c r="F206" s="169"/>
      <c r="G206" s="170"/>
      <c r="H206" s="171"/>
    </row>
    <row r="207" spans="1:8" s="93" customFormat="1" ht="31.5">
      <c r="A207" s="166" t="s">
        <v>680</v>
      </c>
      <c r="B207" s="176" t="s">
        <v>681</v>
      </c>
      <c r="C207" s="95" t="s">
        <v>445</v>
      </c>
      <c r="D207" s="168" t="s">
        <v>491</v>
      </c>
      <c r="E207" s="168" t="s">
        <v>491</v>
      </c>
      <c r="F207" s="169"/>
      <c r="G207" s="170"/>
      <c r="H207" s="171"/>
    </row>
    <row r="208" spans="1:8" s="93" customFormat="1" ht="31.5">
      <c r="A208" s="166" t="s">
        <v>682</v>
      </c>
      <c r="B208" s="174" t="s">
        <v>683</v>
      </c>
      <c r="C208" s="95" t="s">
        <v>445</v>
      </c>
      <c r="D208" s="167">
        <v>83.932</v>
      </c>
      <c r="E208" s="167">
        <v>122.24</v>
      </c>
      <c r="F208" s="196"/>
      <c r="G208" s="170"/>
      <c r="H208" s="171"/>
    </row>
    <row r="209" spans="1:8" s="93" customFormat="1" ht="15.75">
      <c r="A209" s="166" t="s">
        <v>684</v>
      </c>
      <c r="B209" s="176" t="s">
        <v>685</v>
      </c>
      <c r="C209" s="95" t="s">
        <v>445</v>
      </c>
      <c r="D209" s="167">
        <v>83.932</v>
      </c>
      <c r="E209" s="167">
        <v>122.24</v>
      </c>
      <c r="F209" s="196"/>
      <c r="G209" s="170"/>
      <c r="H209" s="171"/>
    </row>
    <row r="210" spans="1:8" s="93" customFormat="1" ht="15.75">
      <c r="A210" s="166" t="s">
        <v>686</v>
      </c>
      <c r="B210" s="98" t="s">
        <v>687</v>
      </c>
      <c r="C210" s="95" t="s">
        <v>445</v>
      </c>
      <c r="D210" s="168" t="s">
        <v>491</v>
      </c>
      <c r="E210" s="168" t="s">
        <v>491</v>
      </c>
      <c r="F210" s="169"/>
      <c r="G210" s="170"/>
      <c r="H210" s="171"/>
    </row>
    <row r="211" spans="1:8" s="93" customFormat="1" ht="15.75">
      <c r="A211" s="166" t="s">
        <v>688</v>
      </c>
      <c r="B211" s="98" t="s">
        <v>689</v>
      </c>
      <c r="C211" s="95" t="s">
        <v>445</v>
      </c>
      <c r="D211" s="168" t="s">
        <v>491</v>
      </c>
      <c r="E211" s="168" t="s">
        <v>491</v>
      </c>
      <c r="F211" s="169"/>
      <c r="G211" s="170"/>
      <c r="H211" s="171"/>
    </row>
    <row r="212" spans="1:8" s="93" customFormat="1" ht="31.5">
      <c r="A212" s="166" t="s">
        <v>690</v>
      </c>
      <c r="B212" s="98" t="s">
        <v>691</v>
      </c>
      <c r="C212" s="95" t="s">
        <v>445</v>
      </c>
      <c r="D212" s="168" t="s">
        <v>491</v>
      </c>
      <c r="E212" s="168" t="s">
        <v>491</v>
      </c>
      <c r="F212" s="169"/>
      <c r="G212" s="170"/>
      <c r="H212" s="171"/>
    </row>
    <row r="213" spans="1:8" s="93" customFormat="1" ht="31.5">
      <c r="A213" s="166" t="s">
        <v>692</v>
      </c>
      <c r="B213" s="98" t="s">
        <v>693</v>
      </c>
      <c r="C213" s="95" t="s">
        <v>445</v>
      </c>
      <c r="D213" s="168" t="s">
        <v>491</v>
      </c>
      <c r="E213" s="168" t="s">
        <v>491</v>
      </c>
      <c r="F213" s="196"/>
      <c r="G213" s="170"/>
      <c r="H213" s="171"/>
    </row>
    <row r="214" spans="1:8" s="93" customFormat="1" ht="31.5">
      <c r="A214" s="166" t="s">
        <v>694</v>
      </c>
      <c r="B214" s="98" t="s">
        <v>695</v>
      </c>
      <c r="C214" s="95" t="s">
        <v>445</v>
      </c>
      <c r="D214" s="168" t="s">
        <v>491</v>
      </c>
      <c r="E214" s="168" t="s">
        <v>491</v>
      </c>
      <c r="F214" s="169"/>
      <c r="G214" s="170"/>
      <c r="H214" s="171"/>
    </row>
    <row r="215" spans="1:8" s="93" customFormat="1" ht="31.5">
      <c r="A215" s="166" t="s">
        <v>696</v>
      </c>
      <c r="B215" s="98" t="s">
        <v>697</v>
      </c>
      <c r="C215" s="95" t="s">
        <v>445</v>
      </c>
      <c r="D215" s="168" t="s">
        <v>491</v>
      </c>
      <c r="E215" s="168" t="s">
        <v>491</v>
      </c>
      <c r="F215" s="169"/>
      <c r="G215" s="170"/>
      <c r="H215" s="171"/>
    </row>
    <row r="216" spans="1:8" s="93" customFormat="1" ht="15.75">
      <c r="A216" s="166" t="s">
        <v>698</v>
      </c>
      <c r="B216" s="176" t="s">
        <v>699</v>
      </c>
      <c r="C216" s="95" t="s">
        <v>445</v>
      </c>
      <c r="D216" s="168" t="s">
        <v>491</v>
      </c>
      <c r="E216" s="168" t="s">
        <v>491</v>
      </c>
      <c r="F216" s="169"/>
      <c r="G216" s="170"/>
      <c r="H216" s="171"/>
    </row>
    <row r="217" spans="1:8" s="93" customFormat="1" ht="31.5">
      <c r="A217" s="166" t="s">
        <v>700</v>
      </c>
      <c r="B217" s="176" t="s">
        <v>701</v>
      </c>
      <c r="C217" s="95" t="s">
        <v>445</v>
      </c>
      <c r="D217" s="168" t="s">
        <v>491</v>
      </c>
      <c r="E217" s="168" t="s">
        <v>491</v>
      </c>
      <c r="F217" s="169"/>
      <c r="G217" s="170"/>
      <c r="H217" s="171"/>
    </row>
    <row r="218" spans="1:8" s="93" customFormat="1" ht="15.75">
      <c r="A218" s="166" t="s">
        <v>702</v>
      </c>
      <c r="B218" s="176" t="s">
        <v>528</v>
      </c>
      <c r="C218" s="95" t="s">
        <v>491</v>
      </c>
      <c r="D218" s="168" t="s">
        <v>491</v>
      </c>
      <c r="E218" s="168" t="s">
        <v>491</v>
      </c>
      <c r="F218" s="169"/>
      <c r="G218" s="170"/>
      <c r="H218" s="171"/>
    </row>
    <row r="219" spans="1:8" s="93" customFormat="1" ht="31.5">
      <c r="A219" s="166" t="s">
        <v>703</v>
      </c>
      <c r="B219" s="176" t="s">
        <v>704</v>
      </c>
      <c r="C219" s="95" t="s">
        <v>445</v>
      </c>
      <c r="D219" s="168" t="s">
        <v>491</v>
      </c>
      <c r="E219" s="168" t="s">
        <v>491</v>
      </c>
      <c r="F219" s="169"/>
      <c r="G219" s="170"/>
      <c r="H219" s="171"/>
    </row>
    <row r="220" spans="1:8" s="93" customFormat="1" ht="31.5">
      <c r="A220" s="166" t="s">
        <v>705</v>
      </c>
      <c r="B220" s="174" t="s">
        <v>706</v>
      </c>
      <c r="C220" s="95" t="s">
        <v>445</v>
      </c>
      <c r="D220" s="168" t="s">
        <v>491</v>
      </c>
      <c r="E220" s="168" t="s">
        <v>491</v>
      </c>
      <c r="F220" s="169"/>
      <c r="G220" s="170"/>
      <c r="H220" s="171"/>
    </row>
    <row r="221" spans="1:8" s="93" customFormat="1" ht="15.75">
      <c r="A221" s="166" t="s">
        <v>707</v>
      </c>
      <c r="B221" s="176" t="s">
        <v>708</v>
      </c>
      <c r="C221" s="95" t="s">
        <v>445</v>
      </c>
      <c r="D221" s="168" t="s">
        <v>491</v>
      </c>
      <c r="E221" s="168" t="s">
        <v>491</v>
      </c>
      <c r="F221" s="169"/>
      <c r="G221" s="170"/>
      <c r="H221" s="171"/>
    </row>
    <row r="222" spans="1:8" s="93" customFormat="1" ht="31.5">
      <c r="A222" s="166" t="s">
        <v>709</v>
      </c>
      <c r="B222" s="176" t="s">
        <v>710</v>
      </c>
      <c r="C222" s="95" t="s">
        <v>445</v>
      </c>
      <c r="D222" s="168" t="s">
        <v>491</v>
      </c>
      <c r="E222" s="168" t="s">
        <v>491</v>
      </c>
      <c r="F222" s="169"/>
      <c r="G222" s="170"/>
      <c r="H222" s="171"/>
    </row>
    <row r="223" spans="1:8" s="93" customFormat="1" ht="15.75">
      <c r="A223" s="166" t="s">
        <v>711</v>
      </c>
      <c r="B223" s="98" t="s">
        <v>712</v>
      </c>
      <c r="C223" s="95" t="s">
        <v>445</v>
      </c>
      <c r="D223" s="168" t="s">
        <v>491</v>
      </c>
      <c r="E223" s="168" t="s">
        <v>491</v>
      </c>
      <c r="F223" s="169"/>
      <c r="G223" s="170"/>
      <c r="H223" s="171"/>
    </row>
    <row r="224" spans="1:8" s="93" customFormat="1" ht="15.75">
      <c r="A224" s="166" t="s">
        <v>713</v>
      </c>
      <c r="B224" s="98" t="s">
        <v>714</v>
      </c>
      <c r="C224" s="95" t="s">
        <v>445</v>
      </c>
      <c r="D224" s="168" t="s">
        <v>491</v>
      </c>
      <c r="E224" s="168" t="s">
        <v>491</v>
      </c>
      <c r="F224" s="169"/>
      <c r="G224" s="170"/>
      <c r="H224" s="171"/>
    </row>
    <row r="225" spans="1:8" s="93" customFormat="1" ht="15.75">
      <c r="A225" s="166" t="s">
        <v>715</v>
      </c>
      <c r="B225" s="98" t="s">
        <v>716</v>
      </c>
      <c r="C225" s="95" t="s">
        <v>445</v>
      </c>
      <c r="D225" s="168" t="s">
        <v>491</v>
      </c>
      <c r="E225" s="168" t="s">
        <v>491</v>
      </c>
      <c r="F225" s="169"/>
      <c r="G225" s="170"/>
      <c r="H225" s="171"/>
    </row>
    <row r="226" spans="1:8" s="93" customFormat="1" ht="15.75">
      <c r="A226" s="166" t="s">
        <v>717</v>
      </c>
      <c r="B226" s="176" t="s">
        <v>718</v>
      </c>
      <c r="C226" s="95" t="s">
        <v>445</v>
      </c>
      <c r="D226" s="168" t="s">
        <v>491</v>
      </c>
      <c r="E226" s="168" t="s">
        <v>491</v>
      </c>
      <c r="F226" s="169"/>
      <c r="G226" s="170"/>
      <c r="H226" s="171"/>
    </row>
    <row r="227" spans="1:8" s="93" customFormat="1" ht="31.5">
      <c r="A227" s="166" t="s">
        <v>719</v>
      </c>
      <c r="B227" s="176" t="s">
        <v>720</v>
      </c>
      <c r="C227" s="95" t="s">
        <v>445</v>
      </c>
      <c r="D227" s="168" t="s">
        <v>491</v>
      </c>
      <c r="E227" s="168" t="s">
        <v>491</v>
      </c>
      <c r="F227" s="169"/>
      <c r="G227" s="170"/>
      <c r="H227" s="171"/>
    </row>
    <row r="228" spans="1:8" s="93" customFormat="1" ht="15.75">
      <c r="A228" s="166" t="s">
        <v>721</v>
      </c>
      <c r="B228" s="98" t="s">
        <v>722</v>
      </c>
      <c r="C228" s="95" t="s">
        <v>445</v>
      </c>
      <c r="D228" s="168" t="s">
        <v>491</v>
      </c>
      <c r="E228" s="168" t="s">
        <v>491</v>
      </c>
      <c r="F228" s="169"/>
      <c r="G228" s="170"/>
      <c r="H228" s="171"/>
    </row>
    <row r="229" spans="1:8" s="93" customFormat="1" ht="15.75">
      <c r="A229" s="166" t="s">
        <v>723</v>
      </c>
      <c r="B229" s="98" t="s">
        <v>724</v>
      </c>
      <c r="C229" s="95" t="s">
        <v>445</v>
      </c>
      <c r="D229" s="194" t="s">
        <v>491</v>
      </c>
      <c r="E229" s="168" t="s">
        <v>491</v>
      </c>
      <c r="F229" s="169"/>
      <c r="G229" s="170"/>
      <c r="H229" s="171"/>
    </row>
    <row r="230" spans="1:8" s="93" customFormat="1" ht="15.75">
      <c r="A230" s="166" t="s">
        <v>725</v>
      </c>
      <c r="B230" s="176" t="s">
        <v>726</v>
      </c>
      <c r="C230" s="95" t="s">
        <v>445</v>
      </c>
      <c r="D230" s="168" t="s">
        <v>491</v>
      </c>
      <c r="E230" s="168" t="s">
        <v>491</v>
      </c>
      <c r="F230" s="169"/>
      <c r="G230" s="170"/>
      <c r="H230" s="171"/>
    </row>
    <row r="231" spans="1:8" s="93" customFormat="1" ht="15.75">
      <c r="A231" s="166" t="s">
        <v>727</v>
      </c>
      <c r="B231" s="176" t="s">
        <v>728</v>
      </c>
      <c r="C231" s="95" t="s">
        <v>445</v>
      </c>
      <c r="D231" s="168" t="s">
        <v>491</v>
      </c>
      <c r="E231" s="168" t="s">
        <v>491</v>
      </c>
      <c r="F231" s="169"/>
      <c r="G231" s="170"/>
      <c r="H231" s="171"/>
    </row>
    <row r="232" spans="1:8" s="93" customFormat="1" ht="15.75">
      <c r="A232" s="166" t="s">
        <v>729</v>
      </c>
      <c r="B232" s="176" t="s">
        <v>730</v>
      </c>
      <c r="C232" s="95" t="s">
        <v>445</v>
      </c>
      <c r="D232" s="168" t="s">
        <v>491</v>
      </c>
      <c r="E232" s="168" t="s">
        <v>491</v>
      </c>
      <c r="F232" s="169"/>
      <c r="G232" s="170"/>
      <c r="H232" s="171"/>
    </row>
    <row r="233" spans="1:8" s="93" customFormat="1" ht="31.5">
      <c r="A233" s="166" t="s">
        <v>731</v>
      </c>
      <c r="B233" s="174" t="s">
        <v>732</v>
      </c>
      <c r="C233" s="95" t="s">
        <v>445</v>
      </c>
      <c r="D233" s="168" t="s">
        <v>491</v>
      </c>
      <c r="E233" s="168" t="s">
        <v>491</v>
      </c>
      <c r="F233" s="196"/>
      <c r="G233" s="170"/>
      <c r="H233" s="171"/>
    </row>
    <row r="234" spans="1:8" s="93" customFormat="1" ht="31.5">
      <c r="A234" s="166">
        <v>15.1</v>
      </c>
      <c r="B234" s="176" t="s">
        <v>733</v>
      </c>
      <c r="C234" s="95" t="s">
        <v>445</v>
      </c>
      <c r="D234" s="168" t="s">
        <v>491</v>
      </c>
      <c r="E234" s="168" t="s">
        <v>491</v>
      </c>
      <c r="F234" s="169"/>
      <c r="G234" s="170"/>
      <c r="H234" s="171"/>
    </row>
    <row r="235" spans="1:8" s="93" customFormat="1" ht="15.75">
      <c r="A235" s="166" t="s">
        <v>734</v>
      </c>
      <c r="B235" s="98" t="s">
        <v>712</v>
      </c>
      <c r="C235" s="95" t="s">
        <v>445</v>
      </c>
      <c r="D235" s="168" t="s">
        <v>491</v>
      </c>
      <c r="E235" s="168" t="s">
        <v>491</v>
      </c>
      <c r="F235" s="169"/>
      <c r="G235" s="170"/>
      <c r="H235" s="171"/>
    </row>
    <row r="236" spans="1:8" s="93" customFormat="1" ht="15.75">
      <c r="A236" s="166" t="s">
        <v>735</v>
      </c>
      <c r="B236" s="98" t="s">
        <v>714</v>
      </c>
      <c r="C236" s="95" t="s">
        <v>445</v>
      </c>
      <c r="D236" s="168" t="s">
        <v>491</v>
      </c>
      <c r="E236" s="168" t="s">
        <v>491</v>
      </c>
      <c r="F236" s="169"/>
      <c r="G236" s="170"/>
      <c r="H236" s="171"/>
    </row>
    <row r="237" spans="1:8" s="93" customFormat="1" ht="15.75">
      <c r="A237" s="166" t="s">
        <v>736</v>
      </c>
      <c r="B237" s="98" t="s">
        <v>716</v>
      </c>
      <c r="C237" s="95" t="s">
        <v>445</v>
      </c>
      <c r="D237" s="168" t="s">
        <v>491</v>
      </c>
      <c r="E237" s="168" t="s">
        <v>491</v>
      </c>
      <c r="F237" s="169"/>
      <c r="G237" s="170"/>
      <c r="H237" s="171"/>
    </row>
    <row r="238" spans="1:8" s="93" customFormat="1" ht="15.75">
      <c r="A238" s="166" t="s">
        <v>737</v>
      </c>
      <c r="B238" s="176" t="s">
        <v>603</v>
      </c>
      <c r="C238" s="95" t="s">
        <v>445</v>
      </c>
      <c r="D238" s="168" t="s">
        <v>491</v>
      </c>
      <c r="E238" s="168" t="s">
        <v>491</v>
      </c>
      <c r="F238" s="196"/>
      <c r="G238" s="170"/>
      <c r="H238" s="171"/>
    </row>
    <row r="239" spans="1:8" s="93" customFormat="1" ht="15.75">
      <c r="A239" s="166" t="s">
        <v>738</v>
      </c>
      <c r="B239" s="176" t="s">
        <v>739</v>
      </c>
      <c r="C239" s="95" t="s">
        <v>445</v>
      </c>
      <c r="D239" s="168" t="s">
        <v>491</v>
      </c>
      <c r="E239" s="168" t="s">
        <v>491</v>
      </c>
      <c r="F239" s="169"/>
      <c r="G239" s="170"/>
      <c r="H239" s="171"/>
    </row>
    <row r="240" spans="1:8" s="93" customFormat="1" ht="31.5">
      <c r="A240" s="166" t="s">
        <v>740</v>
      </c>
      <c r="B240" s="174" t="s">
        <v>741</v>
      </c>
      <c r="C240" s="95" t="s">
        <v>445</v>
      </c>
      <c r="D240" s="167">
        <v>83.93200000000002</v>
      </c>
      <c r="E240" s="167">
        <v>122.24000000000001</v>
      </c>
      <c r="F240" s="196"/>
      <c r="G240" s="170"/>
      <c r="H240" s="171"/>
    </row>
    <row r="241" spans="1:8" s="93" customFormat="1" ht="47.25">
      <c r="A241" s="166" t="s">
        <v>742</v>
      </c>
      <c r="B241" s="174" t="s">
        <v>743</v>
      </c>
      <c r="C241" s="95" t="s">
        <v>445</v>
      </c>
      <c r="D241" s="167">
        <v>-83.932</v>
      </c>
      <c r="E241" s="167">
        <v>-122.24</v>
      </c>
      <c r="F241" s="196"/>
      <c r="G241" s="170"/>
      <c r="H241" s="171"/>
    </row>
    <row r="242" spans="1:8" s="93" customFormat="1" ht="31.5">
      <c r="A242" s="166" t="s">
        <v>744</v>
      </c>
      <c r="B242" s="176" t="s">
        <v>745</v>
      </c>
      <c r="C242" s="95" t="s">
        <v>445</v>
      </c>
      <c r="D242" s="168" t="s">
        <v>491</v>
      </c>
      <c r="E242" s="168" t="s">
        <v>491</v>
      </c>
      <c r="F242" s="196"/>
      <c r="G242" s="170"/>
      <c r="H242" s="171"/>
    </row>
    <row r="243" spans="1:8" s="93" customFormat="1" ht="15.75">
      <c r="A243" s="166" t="s">
        <v>746</v>
      </c>
      <c r="B243" s="176" t="s">
        <v>747</v>
      </c>
      <c r="C243" s="95" t="s">
        <v>445</v>
      </c>
      <c r="D243" s="168" t="s">
        <v>491</v>
      </c>
      <c r="E243" s="168" t="s">
        <v>491</v>
      </c>
      <c r="F243" s="169"/>
      <c r="G243" s="170"/>
      <c r="H243" s="171"/>
    </row>
    <row r="244" spans="1:8" s="93" customFormat="1" ht="31.5">
      <c r="A244" s="166" t="s">
        <v>748</v>
      </c>
      <c r="B244" s="174" t="s">
        <v>749</v>
      </c>
      <c r="C244" s="95" t="s">
        <v>445</v>
      </c>
      <c r="D244" s="168">
        <v>0</v>
      </c>
      <c r="E244" s="168">
        <v>0</v>
      </c>
      <c r="F244" s="196"/>
      <c r="G244" s="170"/>
      <c r="H244" s="171"/>
    </row>
    <row r="245" spans="1:8" s="93" customFormat="1" ht="31.5">
      <c r="A245" s="166" t="s">
        <v>750</v>
      </c>
      <c r="B245" s="176" t="s">
        <v>751</v>
      </c>
      <c r="C245" s="95" t="s">
        <v>445</v>
      </c>
      <c r="D245" s="168" t="s">
        <v>491</v>
      </c>
      <c r="E245" s="168" t="s">
        <v>491</v>
      </c>
      <c r="F245" s="169"/>
      <c r="G245" s="170"/>
      <c r="H245" s="171"/>
    </row>
    <row r="246" spans="1:8" s="93" customFormat="1" ht="31.5">
      <c r="A246" s="166" t="s">
        <v>752</v>
      </c>
      <c r="B246" s="176" t="s">
        <v>753</v>
      </c>
      <c r="C246" s="95" t="s">
        <v>445</v>
      </c>
      <c r="D246" s="168" t="s">
        <v>491</v>
      </c>
      <c r="E246" s="168" t="s">
        <v>491</v>
      </c>
      <c r="F246" s="196"/>
      <c r="G246" s="170"/>
      <c r="H246" s="171"/>
    </row>
    <row r="247" spans="1:8" s="93" customFormat="1" ht="15.75">
      <c r="A247" s="166" t="s">
        <v>754</v>
      </c>
      <c r="B247" s="174" t="s">
        <v>755</v>
      </c>
      <c r="C247" s="95" t="s">
        <v>445</v>
      </c>
      <c r="D247" s="168">
        <v>0</v>
      </c>
      <c r="E247" s="168">
        <v>0</v>
      </c>
      <c r="F247" s="169"/>
      <c r="G247" s="170"/>
      <c r="H247" s="171"/>
    </row>
    <row r="248" spans="1:8" s="93" customFormat="1" ht="31.5">
      <c r="A248" s="166" t="s">
        <v>756</v>
      </c>
      <c r="B248" s="174" t="s">
        <v>757</v>
      </c>
      <c r="C248" s="95" t="s">
        <v>445</v>
      </c>
      <c r="D248" s="198">
        <v>1.4210854715202004E-14</v>
      </c>
      <c r="E248" s="199">
        <v>1.4210854715202004E-14</v>
      </c>
      <c r="F248" s="196"/>
      <c r="G248" s="170"/>
      <c r="H248" s="171"/>
    </row>
    <row r="249" spans="1:8" s="93" customFormat="1" ht="15.75">
      <c r="A249" s="166" t="s">
        <v>758</v>
      </c>
      <c r="B249" s="174" t="s">
        <v>759</v>
      </c>
      <c r="C249" s="95" t="s">
        <v>445</v>
      </c>
      <c r="D249" s="168" t="s">
        <v>491</v>
      </c>
      <c r="E249" s="168" t="s">
        <v>491</v>
      </c>
      <c r="F249" s="169"/>
      <c r="G249" s="170"/>
      <c r="H249" s="171"/>
    </row>
    <row r="250" spans="1:8" s="93" customFormat="1" ht="15.75">
      <c r="A250" s="200" t="s">
        <v>760</v>
      </c>
      <c r="B250" s="174" t="s">
        <v>761</v>
      </c>
      <c r="C250" s="96" t="s">
        <v>445</v>
      </c>
      <c r="D250" s="168" t="s">
        <v>491</v>
      </c>
      <c r="E250" s="168" t="s">
        <v>491</v>
      </c>
      <c r="F250" s="169"/>
      <c r="G250" s="170"/>
      <c r="H250" s="171"/>
    </row>
    <row r="251" spans="1:8" s="93" customFormat="1" ht="15.75">
      <c r="A251" s="200" t="s">
        <v>762</v>
      </c>
      <c r="B251" s="174" t="s">
        <v>528</v>
      </c>
      <c r="C251" s="96" t="s">
        <v>491</v>
      </c>
      <c r="D251" s="168"/>
      <c r="E251" s="168" t="s">
        <v>491</v>
      </c>
      <c r="F251" s="169"/>
      <c r="G251" s="170"/>
      <c r="H251" s="171"/>
    </row>
    <row r="252" spans="1:8" s="93" customFormat="1" ht="31.5">
      <c r="A252" s="166" t="s">
        <v>763</v>
      </c>
      <c r="B252" s="176" t="s">
        <v>764</v>
      </c>
      <c r="C252" s="95" t="s">
        <v>445</v>
      </c>
      <c r="D252" s="168" t="s">
        <v>491</v>
      </c>
      <c r="E252" s="168" t="s">
        <v>491</v>
      </c>
      <c r="F252" s="169"/>
      <c r="G252" s="170"/>
      <c r="H252" s="171"/>
    </row>
    <row r="253" spans="1:8" s="93" customFormat="1" ht="31.5">
      <c r="A253" s="166" t="s">
        <v>765</v>
      </c>
      <c r="B253" s="98" t="s">
        <v>766</v>
      </c>
      <c r="C253" s="95" t="s">
        <v>445</v>
      </c>
      <c r="D253" s="168" t="s">
        <v>491</v>
      </c>
      <c r="E253" s="168" t="s">
        <v>491</v>
      </c>
      <c r="F253" s="169"/>
      <c r="G253" s="170"/>
      <c r="H253" s="171"/>
    </row>
    <row r="254" spans="1:8" s="93" customFormat="1" ht="15.75">
      <c r="A254" s="166" t="s">
        <v>767</v>
      </c>
      <c r="B254" s="100" t="s">
        <v>768</v>
      </c>
      <c r="C254" s="95" t="s">
        <v>445</v>
      </c>
      <c r="D254" s="168" t="s">
        <v>491</v>
      </c>
      <c r="E254" s="168" t="s">
        <v>491</v>
      </c>
      <c r="F254" s="169"/>
      <c r="G254" s="170"/>
      <c r="H254" s="171"/>
    </row>
    <row r="255" spans="1:8" s="93" customFormat="1" ht="47.25">
      <c r="A255" s="166" t="s">
        <v>769</v>
      </c>
      <c r="B255" s="100" t="s">
        <v>770</v>
      </c>
      <c r="C255" s="95" t="s">
        <v>445</v>
      </c>
      <c r="D255" s="168" t="s">
        <v>491</v>
      </c>
      <c r="E255" s="168" t="s">
        <v>491</v>
      </c>
      <c r="F255" s="169"/>
      <c r="G255" s="170"/>
      <c r="H255" s="171"/>
    </row>
    <row r="256" spans="1:8" s="93" customFormat="1" ht="31.5">
      <c r="A256" s="166" t="s">
        <v>771</v>
      </c>
      <c r="B256" s="177" t="s">
        <v>768</v>
      </c>
      <c r="C256" s="95" t="s">
        <v>445</v>
      </c>
      <c r="D256" s="168" t="s">
        <v>491</v>
      </c>
      <c r="E256" s="168" t="s">
        <v>491</v>
      </c>
      <c r="F256" s="169"/>
      <c r="G256" s="170"/>
      <c r="H256" s="171"/>
    </row>
    <row r="257" spans="1:8" s="93" customFormat="1" ht="47.25">
      <c r="A257" s="166" t="s">
        <v>772</v>
      </c>
      <c r="B257" s="100" t="s">
        <v>448</v>
      </c>
      <c r="C257" s="95" t="s">
        <v>445</v>
      </c>
      <c r="D257" s="168" t="s">
        <v>491</v>
      </c>
      <c r="E257" s="168" t="s">
        <v>491</v>
      </c>
      <c r="F257" s="169"/>
      <c r="G257" s="170"/>
      <c r="H257" s="171"/>
    </row>
    <row r="258" spans="1:8" s="93" customFormat="1" ht="31.5">
      <c r="A258" s="166" t="s">
        <v>773</v>
      </c>
      <c r="B258" s="177" t="s">
        <v>768</v>
      </c>
      <c r="C258" s="95" t="s">
        <v>445</v>
      </c>
      <c r="D258" s="168" t="s">
        <v>491</v>
      </c>
      <c r="E258" s="168" t="s">
        <v>491</v>
      </c>
      <c r="F258" s="169"/>
      <c r="G258" s="170"/>
      <c r="H258" s="171"/>
    </row>
    <row r="259" spans="1:8" s="93" customFormat="1" ht="47.25">
      <c r="A259" s="166" t="s">
        <v>774</v>
      </c>
      <c r="B259" s="100" t="s">
        <v>449</v>
      </c>
      <c r="C259" s="95" t="s">
        <v>445</v>
      </c>
      <c r="D259" s="168" t="s">
        <v>491</v>
      </c>
      <c r="E259" s="168" t="s">
        <v>491</v>
      </c>
      <c r="F259" s="169"/>
      <c r="G259" s="170"/>
      <c r="H259" s="171"/>
    </row>
    <row r="260" spans="1:8" s="93" customFormat="1" ht="31.5">
      <c r="A260" s="166" t="s">
        <v>775</v>
      </c>
      <c r="B260" s="177" t="s">
        <v>768</v>
      </c>
      <c r="C260" s="95" t="s">
        <v>445</v>
      </c>
      <c r="D260" s="168" t="s">
        <v>491</v>
      </c>
      <c r="E260" s="168" t="s">
        <v>491</v>
      </c>
      <c r="F260" s="169"/>
      <c r="G260" s="170"/>
      <c r="H260" s="171"/>
    </row>
    <row r="261" spans="1:8" s="93" customFormat="1" ht="31.5">
      <c r="A261" s="166" t="s">
        <v>776</v>
      </c>
      <c r="B261" s="98" t="s">
        <v>777</v>
      </c>
      <c r="C261" s="95" t="s">
        <v>445</v>
      </c>
      <c r="D261" s="168" t="s">
        <v>491</v>
      </c>
      <c r="E261" s="168" t="s">
        <v>491</v>
      </c>
      <c r="F261" s="169"/>
      <c r="G261" s="170"/>
      <c r="H261" s="171"/>
    </row>
    <row r="262" spans="1:8" s="93" customFormat="1" ht="15.75">
      <c r="A262" s="166" t="s">
        <v>778</v>
      </c>
      <c r="B262" s="100" t="s">
        <v>768</v>
      </c>
      <c r="C262" s="95" t="s">
        <v>445</v>
      </c>
      <c r="D262" s="168" t="s">
        <v>491</v>
      </c>
      <c r="E262" s="168" t="s">
        <v>491</v>
      </c>
      <c r="F262" s="169"/>
      <c r="G262" s="170"/>
      <c r="H262" s="171"/>
    </row>
    <row r="263" spans="1:8" s="93" customFormat="1" ht="31.5">
      <c r="A263" s="166" t="s">
        <v>779</v>
      </c>
      <c r="B263" s="98" t="s">
        <v>780</v>
      </c>
      <c r="C263" s="95" t="s">
        <v>445</v>
      </c>
      <c r="D263" s="168" t="s">
        <v>491</v>
      </c>
      <c r="E263" s="168" t="s">
        <v>491</v>
      </c>
      <c r="F263" s="169"/>
      <c r="G263" s="170"/>
      <c r="H263" s="171"/>
    </row>
    <row r="264" spans="1:8" s="93" customFormat="1" ht="15.75">
      <c r="A264" s="166" t="s">
        <v>781</v>
      </c>
      <c r="B264" s="100" t="s">
        <v>768</v>
      </c>
      <c r="C264" s="95" t="s">
        <v>445</v>
      </c>
      <c r="D264" s="168" t="s">
        <v>491</v>
      </c>
      <c r="E264" s="168" t="s">
        <v>491</v>
      </c>
      <c r="F264" s="169"/>
      <c r="G264" s="170"/>
      <c r="H264" s="171"/>
    </row>
    <row r="265" spans="1:8" s="93" customFormat="1" ht="31.5">
      <c r="A265" s="166" t="s">
        <v>782</v>
      </c>
      <c r="B265" s="98" t="s">
        <v>783</v>
      </c>
      <c r="C265" s="95" t="s">
        <v>445</v>
      </c>
      <c r="D265" s="168" t="s">
        <v>491</v>
      </c>
      <c r="E265" s="168" t="s">
        <v>491</v>
      </c>
      <c r="F265" s="169"/>
      <c r="G265" s="170"/>
      <c r="H265" s="171"/>
    </row>
    <row r="266" spans="1:8" s="93" customFormat="1" ht="15.75">
      <c r="A266" s="166" t="s">
        <v>784</v>
      </c>
      <c r="B266" s="100" t="s">
        <v>768</v>
      </c>
      <c r="C266" s="95" t="s">
        <v>445</v>
      </c>
      <c r="D266" s="168" t="s">
        <v>491</v>
      </c>
      <c r="E266" s="168" t="s">
        <v>491</v>
      </c>
      <c r="F266" s="169"/>
      <c r="G266" s="170"/>
      <c r="H266" s="171"/>
    </row>
    <row r="267" spans="1:8" s="93" customFormat="1" ht="31.5">
      <c r="A267" s="166" t="s">
        <v>785</v>
      </c>
      <c r="B267" s="98" t="s">
        <v>786</v>
      </c>
      <c r="C267" s="95" t="s">
        <v>445</v>
      </c>
      <c r="D267" s="168" t="s">
        <v>491</v>
      </c>
      <c r="E267" s="168" t="s">
        <v>491</v>
      </c>
      <c r="F267" s="169"/>
      <c r="G267" s="170"/>
      <c r="H267" s="171"/>
    </row>
    <row r="268" spans="1:8" s="93" customFormat="1" ht="15.75">
      <c r="A268" s="166" t="s">
        <v>787</v>
      </c>
      <c r="B268" s="100" t="s">
        <v>768</v>
      </c>
      <c r="C268" s="95" t="s">
        <v>445</v>
      </c>
      <c r="D268" s="168" t="s">
        <v>491</v>
      </c>
      <c r="E268" s="168" t="s">
        <v>491</v>
      </c>
      <c r="F268" s="169"/>
      <c r="G268" s="170"/>
      <c r="H268" s="171"/>
    </row>
    <row r="269" spans="1:8" s="93" customFormat="1" ht="15.75">
      <c r="A269" s="166" t="s">
        <v>788</v>
      </c>
      <c r="B269" s="98" t="s">
        <v>789</v>
      </c>
      <c r="C269" s="95" t="s">
        <v>445</v>
      </c>
      <c r="D269" s="168" t="s">
        <v>491</v>
      </c>
      <c r="E269" s="168" t="s">
        <v>491</v>
      </c>
      <c r="F269" s="169"/>
      <c r="G269" s="170"/>
      <c r="H269" s="171"/>
    </row>
    <row r="270" spans="1:8" s="93" customFormat="1" ht="15.75">
      <c r="A270" s="166" t="s">
        <v>790</v>
      </c>
      <c r="B270" s="100" t="s">
        <v>768</v>
      </c>
      <c r="C270" s="95" t="s">
        <v>445</v>
      </c>
      <c r="D270" s="168" t="s">
        <v>491</v>
      </c>
      <c r="E270" s="168" t="s">
        <v>491</v>
      </c>
      <c r="F270" s="169"/>
      <c r="G270" s="170"/>
      <c r="H270" s="171"/>
    </row>
    <row r="271" spans="1:8" s="93" customFormat="1" ht="15.75">
      <c r="A271" s="166" t="s">
        <v>788</v>
      </c>
      <c r="B271" s="98" t="s">
        <v>791</v>
      </c>
      <c r="C271" s="95" t="s">
        <v>445</v>
      </c>
      <c r="D271" s="168" t="s">
        <v>491</v>
      </c>
      <c r="E271" s="168" t="s">
        <v>491</v>
      </c>
      <c r="F271" s="169"/>
      <c r="G271" s="170"/>
      <c r="H271" s="171"/>
    </row>
    <row r="272" spans="1:8" s="93" customFormat="1" ht="15.75">
      <c r="A272" s="166" t="s">
        <v>792</v>
      </c>
      <c r="B272" s="100" t="s">
        <v>768</v>
      </c>
      <c r="C272" s="95" t="s">
        <v>445</v>
      </c>
      <c r="D272" s="168" t="s">
        <v>491</v>
      </c>
      <c r="E272" s="168" t="s">
        <v>491</v>
      </c>
      <c r="F272" s="169"/>
      <c r="G272" s="170"/>
      <c r="H272" s="171"/>
    </row>
    <row r="273" spans="1:8" s="93" customFormat="1" ht="47.25">
      <c r="A273" s="166" t="s">
        <v>793</v>
      </c>
      <c r="B273" s="98" t="s">
        <v>794</v>
      </c>
      <c r="C273" s="95" t="s">
        <v>445</v>
      </c>
      <c r="D273" s="168" t="s">
        <v>491</v>
      </c>
      <c r="E273" s="168" t="s">
        <v>491</v>
      </c>
      <c r="F273" s="169"/>
      <c r="G273" s="170"/>
      <c r="H273" s="171"/>
    </row>
    <row r="274" spans="1:8" s="93" customFormat="1" ht="15.75">
      <c r="A274" s="166" t="s">
        <v>795</v>
      </c>
      <c r="B274" s="100" t="s">
        <v>768</v>
      </c>
      <c r="C274" s="95" t="s">
        <v>445</v>
      </c>
      <c r="D274" s="168" t="s">
        <v>491</v>
      </c>
      <c r="E274" s="168" t="s">
        <v>491</v>
      </c>
      <c r="F274" s="169"/>
      <c r="G274" s="170"/>
      <c r="H274" s="171"/>
    </row>
    <row r="275" spans="1:8" s="93" customFormat="1" ht="31.5">
      <c r="A275" s="166" t="s">
        <v>796</v>
      </c>
      <c r="B275" s="100" t="s">
        <v>460</v>
      </c>
      <c r="C275" s="95" t="s">
        <v>445</v>
      </c>
      <c r="D275" s="168" t="s">
        <v>491</v>
      </c>
      <c r="E275" s="168" t="s">
        <v>491</v>
      </c>
      <c r="F275" s="169"/>
      <c r="G275" s="170"/>
      <c r="H275" s="171"/>
    </row>
    <row r="276" spans="1:8" s="93" customFormat="1" ht="31.5">
      <c r="A276" s="166" t="s">
        <v>797</v>
      </c>
      <c r="B276" s="177" t="s">
        <v>768</v>
      </c>
      <c r="C276" s="95" t="s">
        <v>445</v>
      </c>
      <c r="D276" s="168" t="s">
        <v>491</v>
      </c>
      <c r="E276" s="168" t="s">
        <v>491</v>
      </c>
      <c r="F276" s="169"/>
      <c r="G276" s="170"/>
      <c r="H276" s="171"/>
    </row>
    <row r="277" spans="1:8" s="93" customFormat="1" ht="15.75">
      <c r="A277" s="166" t="s">
        <v>798</v>
      </c>
      <c r="B277" s="100" t="s">
        <v>462</v>
      </c>
      <c r="C277" s="95" t="s">
        <v>445</v>
      </c>
      <c r="D277" s="168" t="s">
        <v>491</v>
      </c>
      <c r="E277" s="168" t="s">
        <v>491</v>
      </c>
      <c r="F277" s="169"/>
      <c r="G277" s="170"/>
      <c r="H277" s="171"/>
    </row>
    <row r="278" spans="1:8" s="93" customFormat="1" ht="31.5">
      <c r="A278" s="166" t="s">
        <v>799</v>
      </c>
      <c r="B278" s="177" t="s">
        <v>768</v>
      </c>
      <c r="C278" s="95" t="s">
        <v>445</v>
      </c>
      <c r="D278" s="168" t="s">
        <v>491</v>
      </c>
      <c r="E278" s="168" t="s">
        <v>491</v>
      </c>
      <c r="F278" s="169"/>
      <c r="G278" s="170"/>
      <c r="H278" s="171"/>
    </row>
    <row r="279" spans="1:8" s="93" customFormat="1" ht="15.75">
      <c r="A279" s="166" t="s">
        <v>800</v>
      </c>
      <c r="B279" s="98" t="s">
        <v>801</v>
      </c>
      <c r="C279" s="95" t="s">
        <v>445</v>
      </c>
      <c r="D279" s="168" t="s">
        <v>491</v>
      </c>
      <c r="E279" s="168" t="s">
        <v>491</v>
      </c>
      <c r="F279" s="169"/>
      <c r="G279" s="170"/>
      <c r="H279" s="171"/>
    </row>
    <row r="280" spans="1:8" s="93" customFormat="1" ht="15.75">
      <c r="A280" s="166" t="s">
        <v>802</v>
      </c>
      <c r="B280" s="100" t="s">
        <v>768</v>
      </c>
      <c r="C280" s="95" t="s">
        <v>445</v>
      </c>
      <c r="D280" s="168" t="s">
        <v>491</v>
      </c>
      <c r="E280" s="168" t="s">
        <v>491</v>
      </c>
      <c r="F280" s="169"/>
      <c r="G280" s="170"/>
      <c r="H280" s="171"/>
    </row>
    <row r="281" spans="1:8" s="93" customFormat="1" ht="31.5">
      <c r="A281" s="166" t="s">
        <v>803</v>
      </c>
      <c r="B281" s="176" t="s">
        <v>804</v>
      </c>
      <c r="C281" s="95" t="s">
        <v>445</v>
      </c>
      <c r="D281" s="168" t="s">
        <v>491</v>
      </c>
      <c r="E281" s="168" t="s">
        <v>491</v>
      </c>
      <c r="F281" s="169"/>
      <c r="G281" s="170"/>
      <c r="H281" s="171"/>
    </row>
    <row r="282" spans="1:8" s="93" customFormat="1" ht="15.75">
      <c r="A282" s="166" t="s">
        <v>805</v>
      </c>
      <c r="B282" s="98" t="s">
        <v>806</v>
      </c>
      <c r="C282" s="95" t="s">
        <v>445</v>
      </c>
      <c r="D282" s="168" t="s">
        <v>491</v>
      </c>
      <c r="E282" s="168" t="s">
        <v>491</v>
      </c>
      <c r="F282" s="169"/>
      <c r="G282" s="170"/>
      <c r="H282" s="171"/>
    </row>
    <row r="283" spans="1:8" s="93" customFormat="1" ht="15.75">
      <c r="A283" s="166" t="s">
        <v>807</v>
      </c>
      <c r="B283" s="100" t="s">
        <v>768</v>
      </c>
      <c r="C283" s="95" t="s">
        <v>445</v>
      </c>
      <c r="D283" s="168" t="s">
        <v>491</v>
      </c>
      <c r="E283" s="168" t="s">
        <v>491</v>
      </c>
      <c r="F283" s="169"/>
      <c r="G283" s="170"/>
      <c r="H283" s="171"/>
    </row>
    <row r="284" spans="1:8" s="93" customFormat="1" ht="31.5">
      <c r="A284" s="166" t="s">
        <v>808</v>
      </c>
      <c r="B284" s="98" t="s">
        <v>809</v>
      </c>
      <c r="C284" s="95" t="s">
        <v>445</v>
      </c>
      <c r="D284" s="168" t="s">
        <v>491</v>
      </c>
      <c r="E284" s="168" t="s">
        <v>491</v>
      </c>
      <c r="F284" s="169"/>
      <c r="G284" s="170"/>
      <c r="H284" s="171"/>
    </row>
    <row r="285" spans="1:8" s="93" customFormat="1" ht="31.5">
      <c r="A285" s="166" t="s">
        <v>810</v>
      </c>
      <c r="B285" s="100" t="s">
        <v>639</v>
      </c>
      <c r="C285" s="95" t="s">
        <v>445</v>
      </c>
      <c r="D285" s="168" t="s">
        <v>491</v>
      </c>
      <c r="E285" s="168" t="s">
        <v>491</v>
      </c>
      <c r="F285" s="169"/>
      <c r="G285" s="170"/>
      <c r="H285" s="171"/>
    </row>
    <row r="286" spans="1:8" s="93" customFormat="1" ht="31.5">
      <c r="A286" s="166" t="s">
        <v>811</v>
      </c>
      <c r="B286" s="177" t="s">
        <v>768</v>
      </c>
      <c r="C286" s="95" t="s">
        <v>445</v>
      </c>
      <c r="D286" s="168" t="s">
        <v>491</v>
      </c>
      <c r="E286" s="168" t="s">
        <v>491</v>
      </c>
      <c r="F286" s="169"/>
      <c r="G286" s="170"/>
      <c r="H286" s="171"/>
    </row>
    <row r="287" spans="1:8" s="93" customFormat="1" ht="15.75">
      <c r="A287" s="166" t="s">
        <v>812</v>
      </c>
      <c r="B287" s="100" t="s">
        <v>813</v>
      </c>
      <c r="C287" s="95" t="s">
        <v>445</v>
      </c>
      <c r="D287" s="168" t="s">
        <v>491</v>
      </c>
      <c r="E287" s="168" t="s">
        <v>491</v>
      </c>
      <c r="F287" s="169"/>
      <c r="G287" s="170"/>
      <c r="H287" s="171"/>
    </row>
    <row r="288" spans="1:8" s="93" customFormat="1" ht="31.5">
      <c r="A288" s="166" t="s">
        <v>814</v>
      </c>
      <c r="B288" s="177" t="s">
        <v>768</v>
      </c>
      <c r="C288" s="95" t="s">
        <v>445</v>
      </c>
      <c r="D288" s="168" t="s">
        <v>491</v>
      </c>
      <c r="E288" s="168" t="s">
        <v>491</v>
      </c>
      <c r="F288" s="169"/>
      <c r="G288" s="170"/>
      <c r="H288" s="171"/>
    </row>
    <row r="289" spans="1:8" s="93" customFormat="1" ht="47.25">
      <c r="A289" s="166" t="s">
        <v>815</v>
      </c>
      <c r="B289" s="98" t="s">
        <v>816</v>
      </c>
      <c r="C289" s="95" t="s">
        <v>445</v>
      </c>
      <c r="D289" s="168" t="s">
        <v>491</v>
      </c>
      <c r="E289" s="168" t="s">
        <v>491</v>
      </c>
      <c r="F289" s="169"/>
      <c r="G289" s="170"/>
      <c r="H289" s="171"/>
    </row>
    <row r="290" spans="1:8" s="93" customFormat="1" ht="15.75">
      <c r="A290" s="166" t="s">
        <v>817</v>
      </c>
      <c r="B290" s="100" t="s">
        <v>768</v>
      </c>
      <c r="C290" s="95" t="s">
        <v>445</v>
      </c>
      <c r="D290" s="168" t="s">
        <v>491</v>
      </c>
      <c r="E290" s="168" t="s">
        <v>491</v>
      </c>
      <c r="F290" s="169"/>
      <c r="G290" s="170"/>
      <c r="H290" s="171"/>
    </row>
    <row r="291" spans="1:8" s="93" customFormat="1" ht="31.5">
      <c r="A291" s="166" t="s">
        <v>818</v>
      </c>
      <c r="B291" s="98" t="s">
        <v>819</v>
      </c>
      <c r="C291" s="95" t="s">
        <v>445</v>
      </c>
      <c r="D291" s="168" t="s">
        <v>491</v>
      </c>
      <c r="E291" s="168" t="s">
        <v>491</v>
      </c>
      <c r="F291" s="169"/>
      <c r="G291" s="170"/>
      <c r="H291" s="171"/>
    </row>
    <row r="292" spans="1:8" s="93" customFormat="1" ht="15.75">
      <c r="A292" s="166" t="s">
        <v>820</v>
      </c>
      <c r="B292" s="100" t="s">
        <v>768</v>
      </c>
      <c r="C292" s="95" t="s">
        <v>445</v>
      </c>
      <c r="D292" s="168" t="s">
        <v>491</v>
      </c>
      <c r="E292" s="168" t="s">
        <v>491</v>
      </c>
      <c r="F292" s="169"/>
      <c r="G292" s="170"/>
      <c r="H292" s="171"/>
    </row>
    <row r="293" spans="1:8" s="93" customFormat="1" ht="15.75">
      <c r="A293" s="166" t="s">
        <v>821</v>
      </c>
      <c r="B293" s="98" t="s">
        <v>822</v>
      </c>
      <c r="C293" s="95" t="s">
        <v>445</v>
      </c>
      <c r="D293" s="168" t="s">
        <v>491</v>
      </c>
      <c r="E293" s="168" t="s">
        <v>491</v>
      </c>
      <c r="F293" s="169"/>
      <c r="G293" s="170"/>
      <c r="H293" s="171"/>
    </row>
    <row r="294" spans="1:8" s="93" customFormat="1" ht="15.75">
      <c r="A294" s="166" t="s">
        <v>823</v>
      </c>
      <c r="B294" s="100" t="s">
        <v>768</v>
      </c>
      <c r="C294" s="95" t="s">
        <v>445</v>
      </c>
      <c r="D294" s="168" t="s">
        <v>491</v>
      </c>
      <c r="E294" s="168" t="s">
        <v>491</v>
      </c>
      <c r="F294" s="169"/>
      <c r="G294" s="170"/>
      <c r="H294" s="171"/>
    </row>
    <row r="295" spans="1:8" s="93" customFormat="1" ht="15.75">
      <c r="A295" s="166" t="s">
        <v>824</v>
      </c>
      <c r="B295" s="98" t="s">
        <v>825</v>
      </c>
      <c r="C295" s="95" t="s">
        <v>445</v>
      </c>
      <c r="D295" s="168" t="s">
        <v>491</v>
      </c>
      <c r="E295" s="168" t="s">
        <v>491</v>
      </c>
      <c r="F295" s="169"/>
      <c r="G295" s="170"/>
      <c r="H295" s="171"/>
    </row>
    <row r="296" spans="1:8" s="93" customFormat="1" ht="15.75">
      <c r="A296" s="166" t="s">
        <v>826</v>
      </c>
      <c r="B296" s="100" t="s">
        <v>768</v>
      </c>
      <c r="C296" s="95" t="s">
        <v>445</v>
      </c>
      <c r="D296" s="168" t="s">
        <v>491</v>
      </c>
      <c r="E296" s="168" t="s">
        <v>491</v>
      </c>
      <c r="F296" s="169"/>
      <c r="G296" s="170"/>
      <c r="H296" s="171"/>
    </row>
    <row r="297" spans="1:8" s="93" customFormat="1" ht="15.75">
      <c r="A297" s="166" t="s">
        <v>827</v>
      </c>
      <c r="B297" s="98" t="s">
        <v>828</v>
      </c>
      <c r="C297" s="95" t="s">
        <v>445</v>
      </c>
      <c r="D297" s="168" t="s">
        <v>491</v>
      </c>
      <c r="E297" s="168" t="s">
        <v>491</v>
      </c>
      <c r="F297" s="169"/>
      <c r="G297" s="170"/>
      <c r="H297" s="171"/>
    </row>
    <row r="298" spans="1:8" s="93" customFormat="1" ht="15.75">
      <c r="A298" s="166" t="s">
        <v>829</v>
      </c>
      <c r="B298" s="100" t="s">
        <v>768</v>
      </c>
      <c r="C298" s="95" t="s">
        <v>445</v>
      </c>
      <c r="D298" s="168" t="s">
        <v>491</v>
      </c>
      <c r="E298" s="168" t="s">
        <v>491</v>
      </c>
      <c r="F298" s="169"/>
      <c r="G298" s="170"/>
      <c r="H298" s="171"/>
    </row>
    <row r="299" spans="1:8" s="93" customFormat="1" ht="47.25">
      <c r="A299" s="166" t="s">
        <v>830</v>
      </c>
      <c r="B299" s="98" t="s">
        <v>831</v>
      </c>
      <c r="C299" s="95" t="s">
        <v>445</v>
      </c>
      <c r="D299" s="168" t="s">
        <v>491</v>
      </c>
      <c r="E299" s="168" t="s">
        <v>491</v>
      </c>
      <c r="F299" s="169"/>
      <c r="G299" s="170"/>
      <c r="H299" s="171"/>
    </row>
    <row r="300" spans="1:8" s="93" customFormat="1" ht="15.75">
      <c r="A300" s="166" t="s">
        <v>832</v>
      </c>
      <c r="B300" s="100" t="s">
        <v>768</v>
      </c>
      <c r="C300" s="95" t="s">
        <v>445</v>
      </c>
      <c r="D300" s="168" t="s">
        <v>491</v>
      </c>
      <c r="E300" s="168" t="s">
        <v>491</v>
      </c>
      <c r="F300" s="169"/>
      <c r="G300" s="170"/>
      <c r="H300" s="171"/>
    </row>
    <row r="301" spans="1:8" s="93" customFormat="1" ht="15.75">
      <c r="A301" s="166" t="s">
        <v>833</v>
      </c>
      <c r="B301" s="98" t="s">
        <v>834</v>
      </c>
      <c r="C301" s="95" t="s">
        <v>445</v>
      </c>
      <c r="D301" s="168" t="s">
        <v>491</v>
      </c>
      <c r="E301" s="168" t="s">
        <v>491</v>
      </c>
      <c r="F301" s="169"/>
      <c r="G301" s="170"/>
      <c r="H301" s="171"/>
    </row>
    <row r="302" spans="1:8" s="93" customFormat="1" ht="15.75">
      <c r="A302" s="166" t="s">
        <v>835</v>
      </c>
      <c r="B302" s="100" t="s">
        <v>768</v>
      </c>
      <c r="C302" s="95" t="s">
        <v>445</v>
      </c>
      <c r="D302" s="168" t="s">
        <v>491</v>
      </c>
      <c r="E302" s="168" t="s">
        <v>491</v>
      </c>
      <c r="F302" s="169"/>
      <c r="G302" s="170"/>
      <c r="H302" s="171"/>
    </row>
    <row r="303" spans="1:8" s="93" customFormat="1" ht="47.25">
      <c r="A303" s="166" t="s">
        <v>836</v>
      </c>
      <c r="B303" s="176" t="s">
        <v>837</v>
      </c>
      <c r="C303" s="95" t="s">
        <v>163</v>
      </c>
      <c r="D303" s="168">
        <v>100</v>
      </c>
      <c r="E303" s="168">
        <v>100</v>
      </c>
      <c r="F303" s="201"/>
      <c r="G303" s="202"/>
      <c r="H303" s="203"/>
    </row>
    <row r="304" spans="1:8" s="93" customFormat="1" ht="31.5">
      <c r="A304" s="166" t="s">
        <v>838</v>
      </c>
      <c r="B304" s="98" t="s">
        <v>839</v>
      </c>
      <c r="C304" s="95" t="s">
        <v>163</v>
      </c>
      <c r="D304" s="168" t="s">
        <v>491</v>
      </c>
      <c r="E304" s="168" t="s">
        <v>491</v>
      </c>
      <c r="F304" s="169"/>
      <c r="G304" s="170"/>
      <c r="H304" s="171"/>
    </row>
    <row r="305" spans="1:8" s="93" customFormat="1" ht="47.25">
      <c r="A305" s="166" t="s">
        <v>840</v>
      </c>
      <c r="B305" s="98" t="s">
        <v>841</v>
      </c>
      <c r="C305" s="95" t="s">
        <v>163</v>
      </c>
      <c r="D305" s="168" t="s">
        <v>491</v>
      </c>
      <c r="E305" s="168" t="s">
        <v>491</v>
      </c>
      <c r="F305" s="169"/>
      <c r="G305" s="170"/>
      <c r="H305" s="171"/>
    </row>
    <row r="306" spans="1:8" s="93" customFormat="1" ht="47.25">
      <c r="A306" s="166" t="s">
        <v>842</v>
      </c>
      <c r="B306" s="98" t="s">
        <v>843</v>
      </c>
      <c r="C306" s="95" t="s">
        <v>163</v>
      </c>
      <c r="D306" s="168" t="s">
        <v>491</v>
      </c>
      <c r="E306" s="168" t="s">
        <v>491</v>
      </c>
      <c r="F306" s="169"/>
      <c r="G306" s="170"/>
      <c r="H306" s="171"/>
    </row>
    <row r="307" spans="1:8" s="93" customFormat="1" ht="47.25">
      <c r="A307" s="166" t="s">
        <v>844</v>
      </c>
      <c r="B307" s="98" t="s">
        <v>845</v>
      </c>
      <c r="C307" s="95" t="s">
        <v>163</v>
      </c>
      <c r="D307" s="168" t="s">
        <v>491</v>
      </c>
      <c r="E307" s="168" t="s">
        <v>491</v>
      </c>
      <c r="F307" s="169"/>
      <c r="G307" s="170"/>
      <c r="H307" s="171"/>
    </row>
    <row r="308" spans="1:8" s="93" customFormat="1" ht="31.5">
      <c r="A308" s="166" t="s">
        <v>846</v>
      </c>
      <c r="B308" s="98" t="s">
        <v>847</v>
      </c>
      <c r="C308" s="95" t="s">
        <v>163</v>
      </c>
      <c r="D308" s="168" t="s">
        <v>491</v>
      </c>
      <c r="E308" s="168" t="s">
        <v>491</v>
      </c>
      <c r="F308" s="169"/>
      <c r="G308" s="170"/>
      <c r="H308" s="171"/>
    </row>
    <row r="309" spans="1:8" s="93" customFormat="1" ht="31.5">
      <c r="A309" s="166" t="s">
        <v>849</v>
      </c>
      <c r="B309" s="98" t="s">
        <v>850</v>
      </c>
      <c r="C309" s="95" t="s">
        <v>163</v>
      </c>
      <c r="D309" s="168">
        <v>100</v>
      </c>
      <c r="E309" s="168">
        <v>100</v>
      </c>
      <c r="F309" s="201"/>
      <c r="G309" s="170"/>
      <c r="H309" s="203"/>
    </row>
    <row r="310" spans="1:8" s="93" customFormat="1" ht="31.5">
      <c r="A310" s="166" t="s">
        <v>851</v>
      </c>
      <c r="B310" s="98" t="s">
        <v>852</v>
      </c>
      <c r="C310" s="95"/>
      <c r="D310" s="168" t="s">
        <v>491</v>
      </c>
      <c r="E310" s="168" t="s">
        <v>491</v>
      </c>
      <c r="F310" s="169"/>
      <c r="G310" s="169"/>
      <c r="H310" s="171"/>
    </row>
    <row r="311" spans="1:8" s="93" customFormat="1" ht="31.5">
      <c r="A311" s="166" t="s">
        <v>853</v>
      </c>
      <c r="B311" s="98" t="s">
        <v>854</v>
      </c>
      <c r="C311" s="95" t="s">
        <v>163</v>
      </c>
      <c r="D311" s="168" t="s">
        <v>491</v>
      </c>
      <c r="E311" s="168" t="s">
        <v>491</v>
      </c>
      <c r="F311" s="169"/>
      <c r="G311" s="169"/>
      <c r="H311" s="171"/>
    </row>
    <row r="312" spans="1:8" s="93" customFormat="1" ht="15.75">
      <c r="A312" s="166" t="s">
        <v>855</v>
      </c>
      <c r="B312" s="98" t="s">
        <v>856</v>
      </c>
      <c r="C312" s="95" t="s">
        <v>163</v>
      </c>
      <c r="D312" s="168" t="s">
        <v>491</v>
      </c>
      <c r="E312" s="168" t="s">
        <v>491</v>
      </c>
      <c r="F312" s="169"/>
      <c r="G312" s="169"/>
      <c r="H312" s="171"/>
    </row>
    <row r="313" spans="1:8" s="93" customFormat="1" ht="47.25">
      <c r="A313" s="166" t="s">
        <v>857</v>
      </c>
      <c r="B313" s="98" t="s">
        <v>858</v>
      </c>
      <c r="C313" s="95" t="s">
        <v>163</v>
      </c>
      <c r="D313" s="168" t="s">
        <v>491</v>
      </c>
      <c r="E313" s="168" t="s">
        <v>491</v>
      </c>
      <c r="F313" s="169"/>
      <c r="G313" s="169"/>
      <c r="H313" s="171"/>
    </row>
    <row r="314" spans="1:8" s="93" customFormat="1" ht="31.5">
      <c r="A314" s="166" t="s">
        <v>859</v>
      </c>
      <c r="B314" s="100" t="s">
        <v>460</v>
      </c>
      <c r="C314" s="95" t="s">
        <v>163</v>
      </c>
      <c r="D314" s="168" t="s">
        <v>491</v>
      </c>
      <c r="E314" s="168" t="s">
        <v>491</v>
      </c>
      <c r="F314" s="169"/>
      <c r="G314" s="169"/>
      <c r="H314" s="171"/>
    </row>
    <row r="315" spans="1:8" s="93" customFormat="1" ht="16.5" thickBot="1">
      <c r="A315" s="180" t="s">
        <v>860</v>
      </c>
      <c r="B315" s="106" t="s">
        <v>462</v>
      </c>
      <c r="C315" s="102" t="s">
        <v>163</v>
      </c>
      <c r="D315" s="204" t="s">
        <v>491</v>
      </c>
      <c r="E315" s="204" t="s">
        <v>491</v>
      </c>
      <c r="F315" s="205"/>
      <c r="G315" s="205"/>
      <c r="H315" s="187"/>
    </row>
    <row r="316" spans="1:8" ht="16.5" thickBot="1">
      <c r="A316" s="301" t="s">
        <v>861</v>
      </c>
      <c r="B316" s="302"/>
      <c r="C316" s="302"/>
      <c r="D316" s="302"/>
      <c r="E316" s="302"/>
      <c r="F316" s="302"/>
      <c r="G316" s="302"/>
      <c r="H316" s="303"/>
    </row>
    <row r="317" spans="1:8" s="93" customFormat="1" ht="31.5">
      <c r="A317" s="188" t="s">
        <v>862</v>
      </c>
      <c r="B317" s="189" t="s">
        <v>863</v>
      </c>
      <c r="C317" s="105" t="s">
        <v>491</v>
      </c>
      <c r="D317" s="206" t="s">
        <v>391</v>
      </c>
      <c r="E317" s="206" t="s">
        <v>391</v>
      </c>
      <c r="F317" s="192">
        <v>0</v>
      </c>
      <c r="G317" s="192">
        <v>0</v>
      </c>
      <c r="H317" s="207">
        <v>0</v>
      </c>
    </row>
    <row r="318" spans="1:8" s="93" customFormat="1" ht="15.75">
      <c r="A318" s="166" t="s">
        <v>864</v>
      </c>
      <c r="B318" s="176" t="s">
        <v>865</v>
      </c>
      <c r="C318" s="95" t="s">
        <v>177</v>
      </c>
      <c r="D318" s="194"/>
      <c r="E318" s="194"/>
      <c r="F318" s="169">
        <v>0</v>
      </c>
      <c r="G318" s="169">
        <v>0</v>
      </c>
      <c r="H318" s="171">
        <v>0</v>
      </c>
    </row>
    <row r="319" spans="1:8" s="93" customFormat="1" ht="15.75">
      <c r="A319" s="166" t="s">
        <v>866</v>
      </c>
      <c r="B319" s="176" t="s">
        <v>867</v>
      </c>
      <c r="C319" s="95" t="s">
        <v>868</v>
      </c>
      <c r="D319" s="194"/>
      <c r="E319" s="194"/>
      <c r="F319" s="169">
        <v>0</v>
      </c>
      <c r="G319" s="169">
        <v>0</v>
      </c>
      <c r="H319" s="171">
        <v>0</v>
      </c>
    </row>
    <row r="320" spans="1:8" s="93" customFormat="1" ht="15.75">
      <c r="A320" s="166" t="s">
        <v>869</v>
      </c>
      <c r="B320" s="176" t="s">
        <v>870</v>
      </c>
      <c r="C320" s="95" t="s">
        <v>177</v>
      </c>
      <c r="D320" s="194"/>
      <c r="E320" s="194"/>
      <c r="F320" s="169">
        <v>0</v>
      </c>
      <c r="G320" s="169">
        <v>0</v>
      </c>
      <c r="H320" s="171">
        <v>0</v>
      </c>
    </row>
    <row r="321" spans="1:8" s="93" customFormat="1" ht="15.75">
      <c r="A321" s="166" t="s">
        <v>871</v>
      </c>
      <c r="B321" s="176" t="s">
        <v>872</v>
      </c>
      <c r="C321" s="95" t="s">
        <v>868</v>
      </c>
      <c r="D321" s="194"/>
      <c r="E321" s="194"/>
      <c r="F321" s="169">
        <v>0</v>
      </c>
      <c r="G321" s="169">
        <v>0</v>
      </c>
      <c r="H321" s="171">
        <v>0</v>
      </c>
    </row>
    <row r="322" spans="1:8" s="93" customFormat="1" ht="15.75">
      <c r="A322" s="166" t="s">
        <v>873</v>
      </c>
      <c r="B322" s="176" t="s">
        <v>874</v>
      </c>
      <c r="C322" s="95" t="s">
        <v>875</v>
      </c>
      <c r="D322" s="194"/>
      <c r="E322" s="194"/>
      <c r="F322" s="169">
        <v>0</v>
      </c>
      <c r="G322" s="169">
        <v>0</v>
      </c>
      <c r="H322" s="171">
        <v>0</v>
      </c>
    </row>
    <row r="323" spans="1:8" s="93" customFormat="1" ht="15.75">
      <c r="A323" s="166" t="s">
        <v>876</v>
      </c>
      <c r="B323" s="176" t="s">
        <v>877</v>
      </c>
      <c r="C323" s="95" t="s">
        <v>491</v>
      </c>
      <c r="D323" s="194" t="s">
        <v>391</v>
      </c>
      <c r="E323" s="194" t="s">
        <v>391</v>
      </c>
      <c r="F323" s="169">
        <v>0</v>
      </c>
      <c r="G323" s="169">
        <v>0</v>
      </c>
      <c r="H323" s="171">
        <v>0</v>
      </c>
    </row>
    <row r="324" spans="1:8" s="93" customFormat="1" ht="15.75">
      <c r="A324" s="166" t="s">
        <v>878</v>
      </c>
      <c r="B324" s="98" t="s">
        <v>879</v>
      </c>
      <c r="C324" s="95" t="s">
        <v>875</v>
      </c>
      <c r="D324" s="194"/>
      <c r="E324" s="194"/>
      <c r="F324" s="169">
        <v>0</v>
      </c>
      <c r="G324" s="169">
        <v>0</v>
      </c>
      <c r="H324" s="171">
        <v>0</v>
      </c>
    </row>
    <row r="325" spans="1:8" s="93" customFormat="1" ht="15.75">
      <c r="A325" s="166" t="s">
        <v>880</v>
      </c>
      <c r="B325" s="98" t="s">
        <v>881</v>
      </c>
      <c r="C325" s="95" t="s">
        <v>882</v>
      </c>
      <c r="D325" s="194"/>
      <c r="E325" s="194"/>
      <c r="F325" s="169">
        <v>0</v>
      </c>
      <c r="G325" s="169">
        <v>0</v>
      </c>
      <c r="H325" s="171">
        <v>0</v>
      </c>
    </row>
    <row r="326" spans="1:8" s="93" customFormat="1" ht="31.5">
      <c r="A326" s="166" t="s">
        <v>883</v>
      </c>
      <c r="B326" s="176" t="s">
        <v>884</v>
      </c>
      <c r="C326" s="95" t="s">
        <v>491</v>
      </c>
      <c r="D326" s="194" t="s">
        <v>391</v>
      </c>
      <c r="E326" s="194" t="s">
        <v>391</v>
      </c>
      <c r="F326" s="169">
        <v>0</v>
      </c>
      <c r="G326" s="169">
        <v>0</v>
      </c>
      <c r="H326" s="171">
        <v>0</v>
      </c>
    </row>
    <row r="327" spans="1:8" s="93" customFormat="1" ht="15.75">
      <c r="A327" s="166" t="s">
        <v>885</v>
      </c>
      <c r="B327" s="98" t="s">
        <v>879</v>
      </c>
      <c r="C327" s="95" t="s">
        <v>875</v>
      </c>
      <c r="D327" s="194"/>
      <c r="E327" s="194"/>
      <c r="F327" s="169">
        <v>0</v>
      </c>
      <c r="G327" s="169">
        <v>0</v>
      </c>
      <c r="H327" s="171">
        <v>0</v>
      </c>
    </row>
    <row r="328" spans="1:8" s="93" customFormat="1" ht="15.75">
      <c r="A328" s="166" t="s">
        <v>886</v>
      </c>
      <c r="B328" s="98" t="s">
        <v>887</v>
      </c>
      <c r="C328" s="95" t="s">
        <v>177</v>
      </c>
      <c r="D328" s="194"/>
      <c r="E328" s="194"/>
      <c r="F328" s="169">
        <v>0</v>
      </c>
      <c r="G328" s="169">
        <v>0</v>
      </c>
      <c r="H328" s="171">
        <v>0</v>
      </c>
    </row>
    <row r="329" spans="1:8" s="93" customFormat="1" ht="15.75">
      <c r="A329" s="166" t="s">
        <v>888</v>
      </c>
      <c r="B329" s="98" t="s">
        <v>881</v>
      </c>
      <c r="C329" s="95" t="s">
        <v>882</v>
      </c>
      <c r="D329" s="194"/>
      <c r="E329" s="194"/>
      <c r="F329" s="169">
        <v>0</v>
      </c>
      <c r="G329" s="169">
        <v>0</v>
      </c>
      <c r="H329" s="171">
        <v>0</v>
      </c>
    </row>
    <row r="330" spans="1:8" s="93" customFormat="1" ht="31.5">
      <c r="A330" s="166" t="s">
        <v>889</v>
      </c>
      <c r="B330" s="176" t="s">
        <v>890</v>
      </c>
      <c r="C330" s="95" t="s">
        <v>491</v>
      </c>
      <c r="D330" s="194" t="s">
        <v>391</v>
      </c>
      <c r="E330" s="194" t="s">
        <v>391</v>
      </c>
      <c r="F330" s="169">
        <v>0</v>
      </c>
      <c r="G330" s="169">
        <v>0</v>
      </c>
      <c r="H330" s="171">
        <v>0</v>
      </c>
    </row>
    <row r="331" spans="1:8" s="93" customFormat="1" ht="15.75">
      <c r="A331" s="166" t="s">
        <v>891</v>
      </c>
      <c r="B331" s="98" t="s">
        <v>879</v>
      </c>
      <c r="C331" s="95" t="s">
        <v>875</v>
      </c>
      <c r="D331" s="194"/>
      <c r="E331" s="194"/>
      <c r="F331" s="169">
        <v>0</v>
      </c>
      <c r="G331" s="169">
        <v>0</v>
      </c>
      <c r="H331" s="171">
        <v>0</v>
      </c>
    </row>
    <row r="332" spans="1:8" s="93" customFormat="1" ht="15.75">
      <c r="A332" s="166" t="s">
        <v>892</v>
      </c>
      <c r="B332" s="98" t="s">
        <v>881</v>
      </c>
      <c r="C332" s="95" t="s">
        <v>882</v>
      </c>
      <c r="D332" s="194"/>
      <c r="E332" s="194"/>
      <c r="F332" s="169">
        <v>0</v>
      </c>
      <c r="G332" s="169">
        <v>0</v>
      </c>
      <c r="H332" s="171">
        <v>0</v>
      </c>
    </row>
    <row r="333" spans="1:8" s="93" customFormat="1" ht="31.5">
      <c r="A333" s="166" t="s">
        <v>893</v>
      </c>
      <c r="B333" s="176" t="s">
        <v>894</v>
      </c>
      <c r="C333" s="95" t="s">
        <v>491</v>
      </c>
      <c r="D333" s="194" t="s">
        <v>391</v>
      </c>
      <c r="E333" s="194" t="s">
        <v>391</v>
      </c>
      <c r="F333" s="169">
        <v>0</v>
      </c>
      <c r="G333" s="169">
        <v>0</v>
      </c>
      <c r="H333" s="171">
        <v>0</v>
      </c>
    </row>
    <row r="334" spans="1:8" s="93" customFormat="1" ht="15.75">
      <c r="A334" s="166" t="s">
        <v>895</v>
      </c>
      <c r="B334" s="98" t="s">
        <v>879</v>
      </c>
      <c r="C334" s="95" t="s">
        <v>875</v>
      </c>
      <c r="D334" s="194"/>
      <c r="E334" s="194"/>
      <c r="F334" s="169">
        <v>0</v>
      </c>
      <c r="G334" s="169">
        <v>0</v>
      </c>
      <c r="H334" s="171">
        <v>0</v>
      </c>
    </row>
    <row r="335" spans="1:8" s="93" customFormat="1" ht="15.75">
      <c r="A335" s="166" t="s">
        <v>896</v>
      </c>
      <c r="B335" s="98" t="s">
        <v>887</v>
      </c>
      <c r="C335" s="95" t="s">
        <v>177</v>
      </c>
      <c r="D335" s="194"/>
      <c r="E335" s="194"/>
      <c r="F335" s="169">
        <v>0</v>
      </c>
      <c r="G335" s="169">
        <v>0</v>
      </c>
      <c r="H335" s="171">
        <v>0</v>
      </c>
    </row>
    <row r="336" spans="1:8" s="93" customFormat="1" ht="16.5" thickBot="1">
      <c r="A336" s="180" t="s">
        <v>897</v>
      </c>
      <c r="B336" s="101" t="s">
        <v>881</v>
      </c>
      <c r="C336" s="102" t="s">
        <v>882</v>
      </c>
      <c r="D336" s="194"/>
      <c r="E336" s="194"/>
      <c r="F336" s="169">
        <v>0</v>
      </c>
      <c r="G336" s="169">
        <v>0</v>
      </c>
      <c r="H336" s="171">
        <v>0</v>
      </c>
    </row>
    <row r="337" spans="1:8" s="93" customFormat="1" ht="31.5">
      <c r="A337" s="159" t="s">
        <v>898</v>
      </c>
      <c r="B337" s="160" t="s">
        <v>0</v>
      </c>
      <c r="C337" s="92" t="s">
        <v>491</v>
      </c>
      <c r="D337" s="208" t="s">
        <v>391</v>
      </c>
      <c r="E337" s="208" t="s">
        <v>391</v>
      </c>
      <c r="F337" s="209"/>
      <c r="G337" s="164"/>
      <c r="H337" s="210"/>
    </row>
    <row r="338" spans="1:8" s="93" customFormat="1" ht="31.5">
      <c r="A338" s="166" t="s">
        <v>1</v>
      </c>
      <c r="B338" s="176" t="s">
        <v>2</v>
      </c>
      <c r="C338" s="95" t="s">
        <v>875</v>
      </c>
      <c r="D338" s="167">
        <v>630.6586</v>
      </c>
      <c r="E338" s="167">
        <v>540.9306499999999</v>
      </c>
      <c r="F338" s="169"/>
      <c r="G338" s="170"/>
      <c r="H338" s="211"/>
    </row>
    <row r="339" spans="1:8" s="93" customFormat="1" ht="47.25">
      <c r="A339" s="166" t="s">
        <v>3</v>
      </c>
      <c r="B339" s="98" t="s">
        <v>4</v>
      </c>
      <c r="C339" s="95" t="s">
        <v>875</v>
      </c>
      <c r="D339" s="168" t="s">
        <v>491</v>
      </c>
      <c r="E339" s="168" t="s">
        <v>491</v>
      </c>
      <c r="F339" s="169"/>
      <c r="G339" s="170"/>
      <c r="H339" s="211"/>
    </row>
    <row r="340" spans="1:8" s="93" customFormat="1" ht="15.75">
      <c r="A340" s="166" t="s">
        <v>5</v>
      </c>
      <c r="B340" s="100" t="s">
        <v>6</v>
      </c>
      <c r="C340" s="95" t="s">
        <v>875</v>
      </c>
      <c r="D340" s="167">
        <v>630.6586</v>
      </c>
      <c r="E340" s="167">
        <v>540.9306499999999</v>
      </c>
      <c r="F340" s="169"/>
      <c r="G340" s="170"/>
      <c r="H340" s="211"/>
    </row>
    <row r="341" spans="1:8" s="93" customFormat="1" ht="31.5">
      <c r="A341" s="166" t="s">
        <v>7</v>
      </c>
      <c r="B341" s="100" t="s">
        <v>8</v>
      </c>
      <c r="C341" s="95" t="s">
        <v>875</v>
      </c>
      <c r="D341" s="168" t="s">
        <v>491</v>
      </c>
      <c r="E341" s="168" t="s">
        <v>491</v>
      </c>
      <c r="F341" s="169"/>
      <c r="G341" s="170"/>
      <c r="H341" s="211"/>
    </row>
    <row r="342" spans="1:8" s="93" customFormat="1" ht="31.5">
      <c r="A342" s="166" t="s">
        <v>9</v>
      </c>
      <c r="B342" s="176" t="s">
        <v>10</v>
      </c>
      <c r="C342" s="95" t="s">
        <v>875</v>
      </c>
      <c r="D342" s="167">
        <v>62.12</v>
      </c>
      <c r="E342" s="167">
        <v>52.473198</v>
      </c>
      <c r="F342" s="169"/>
      <c r="G342" s="170"/>
      <c r="H342" s="211"/>
    </row>
    <row r="343" spans="1:8" s="93" customFormat="1" ht="31.5">
      <c r="A343" s="166" t="s">
        <v>11</v>
      </c>
      <c r="B343" s="176" t="s">
        <v>12</v>
      </c>
      <c r="C343" s="95" t="s">
        <v>177</v>
      </c>
      <c r="D343" s="167">
        <v>97.8154</v>
      </c>
      <c r="E343" s="167">
        <v>91.43333</v>
      </c>
      <c r="F343" s="169"/>
      <c r="G343" s="170"/>
      <c r="H343" s="211"/>
    </row>
    <row r="344" spans="1:8" s="93" customFormat="1" ht="47.25">
      <c r="A344" s="166" t="s">
        <v>13</v>
      </c>
      <c r="B344" s="98" t="s">
        <v>14</v>
      </c>
      <c r="C344" s="95" t="s">
        <v>177</v>
      </c>
      <c r="D344" s="168" t="s">
        <v>491</v>
      </c>
      <c r="E344" s="168" t="s">
        <v>491</v>
      </c>
      <c r="F344" s="169"/>
      <c r="G344" s="170"/>
      <c r="H344" s="171"/>
    </row>
    <row r="345" spans="1:8" s="93" customFormat="1" ht="15.75">
      <c r="A345" s="166" t="s">
        <v>15</v>
      </c>
      <c r="B345" s="100" t="s">
        <v>6</v>
      </c>
      <c r="C345" s="95" t="s">
        <v>177</v>
      </c>
      <c r="D345" s="167">
        <v>97.8154</v>
      </c>
      <c r="E345" s="167">
        <v>91.43333</v>
      </c>
      <c r="F345" s="169"/>
      <c r="G345" s="170"/>
      <c r="H345" s="171"/>
    </row>
    <row r="346" spans="1:8" s="93" customFormat="1" ht="31.5">
      <c r="A346" s="166" t="s">
        <v>16</v>
      </c>
      <c r="B346" s="100" t="s">
        <v>8</v>
      </c>
      <c r="C346" s="95" t="s">
        <v>177</v>
      </c>
      <c r="D346" s="168" t="s">
        <v>491</v>
      </c>
      <c r="E346" s="168" t="s">
        <v>491</v>
      </c>
      <c r="F346" s="169"/>
      <c r="G346" s="170"/>
      <c r="H346" s="171"/>
    </row>
    <row r="347" spans="1:8" s="93" customFormat="1" ht="31.5">
      <c r="A347" s="166" t="s">
        <v>17</v>
      </c>
      <c r="B347" s="176" t="s">
        <v>18</v>
      </c>
      <c r="C347" s="95" t="s">
        <v>19</v>
      </c>
      <c r="D347" s="199">
        <v>16498.0172</v>
      </c>
      <c r="E347" s="199">
        <v>16498.0172</v>
      </c>
      <c r="F347" s="212"/>
      <c r="G347" s="170"/>
      <c r="H347" s="211"/>
    </row>
    <row r="348" spans="1:8" s="93" customFormat="1" ht="47.25">
      <c r="A348" s="166" t="s">
        <v>20</v>
      </c>
      <c r="B348" s="176" t="s">
        <v>21</v>
      </c>
      <c r="C348" s="95" t="s">
        <v>445</v>
      </c>
      <c r="D348" s="167">
        <v>451.76665119806466</v>
      </c>
      <c r="E348" s="167">
        <v>349.34134937</v>
      </c>
      <c r="F348" s="213"/>
      <c r="G348" s="170"/>
      <c r="H348" s="171"/>
    </row>
    <row r="349" spans="1:8" s="93" customFormat="1" ht="15.75">
      <c r="A349" s="166" t="s">
        <v>22</v>
      </c>
      <c r="B349" s="174" t="s">
        <v>23</v>
      </c>
      <c r="C349" s="95" t="s">
        <v>491</v>
      </c>
      <c r="D349" s="194" t="s">
        <v>391</v>
      </c>
      <c r="E349" s="214" t="s">
        <v>391</v>
      </c>
      <c r="F349" s="169"/>
      <c r="G349" s="170"/>
      <c r="H349" s="171"/>
    </row>
    <row r="350" spans="1:8" s="93" customFormat="1" ht="31.5">
      <c r="A350" s="166" t="s">
        <v>24</v>
      </c>
      <c r="B350" s="176" t="s">
        <v>25</v>
      </c>
      <c r="C350" s="95" t="s">
        <v>875</v>
      </c>
      <c r="D350" s="168" t="s">
        <v>491</v>
      </c>
      <c r="E350" s="214" t="s">
        <v>491</v>
      </c>
      <c r="F350" s="169"/>
      <c r="G350" s="170"/>
      <c r="H350" s="171"/>
    </row>
    <row r="351" spans="1:8" s="93" customFormat="1" ht="15.75">
      <c r="A351" s="166" t="s">
        <v>26</v>
      </c>
      <c r="B351" s="176" t="s">
        <v>27</v>
      </c>
      <c r="C351" s="95" t="s">
        <v>868</v>
      </c>
      <c r="D351" s="168" t="s">
        <v>491</v>
      </c>
      <c r="E351" s="214" t="s">
        <v>491</v>
      </c>
      <c r="F351" s="169"/>
      <c r="G351" s="170"/>
      <c r="H351" s="171"/>
    </row>
    <row r="352" spans="1:8" s="93" customFormat="1" ht="78.75">
      <c r="A352" s="166" t="s">
        <v>28</v>
      </c>
      <c r="B352" s="176" t="s">
        <v>29</v>
      </c>
      <c r="C352" s="95" t="s">
        <v>445</v>
      </c>
      <c r="D352" s="168" t="s">
        <v>491</v>
      </c>
      <c r="E352" s="214" t="s">
        <v>491</v>
      </c>
      <c r="F352" s="169"/>
      <c r="G352" s="170"/>
      <c r="H352" s="171"/>
    </row>
    <row r="353" spans="1:8" s="93" customFormat="1" ht="47.25">
      <c r="A353" s="166" t="s">
        <v>30</v>
      </c>
      <c r="B353" s="176" t="s">
        <v>31</v>
      </c>
      <c r="C353" s="95" t="s">
        <v>445</v>
      </c>
      <c r="D353" s="168" t="s">
        <v>491</v>
      </c>
      <c r="E353" s="214" t="s">
        <v>491</v>
      </c>
      <c r="F353" s="169"/>
      <c r="G353" s="170"/>
      <c r="H353" s="171"/>
    </row>
    <row r="354" spans="1:8" s="93" customFormat="1" ht="31.5">
      <c r="A354" s="166" t="s">
        <v>32</v>
      </c>
      <c r="B354" s="174" t="s">
        <v>33</v>
      </c>
      <c r="C354" s="215" t="s">
        <v>491</v>
      </c>
      <c r="D354" s="168" t="s">
        <v>391</v>
      </c>
      <c r="E354" s="214" t="s">
        <v>391</v>
      </c>
      <c r="F354" s="169"/>
      <c r="G354" s="170"/>
      <c r="H354" s="171"/>
    </row>
    <row r="355" spans="1:8" s="93" customFormat="1" ht="31.5">
      <c r="A355" s="166" t="s">
        <v>34</v>
      </c>
      <c r="B355" s="176" t="s">
        <v>35</v>
      </c>
      <c r="C355" s="95" t="s">
        <v>177</v>
      </c>
      <c r="D355" s="168" t="s">
        <v>491</v>
      </c>
      <c r="E355" s="214" t="s">
        <v>491</v>
      </c>
      <c r="F355" s="169"/>
      <c r="G355" s="170"/>
      <c r="H355" s="171"/>
    </row>
    <row r="356" spans="1:8" s="93" customFormat="1" ht="94.5">
      <c r="A356" s="166" t="s">
        <v>36</v>
      </c>
      <c r="B356" s="98" t="s">
        <v>37</v>
      </c>
      <c r="C356" s="95" t="s">
        <v>177</v>
      </c>
      <c r="D356" s="168" t="s">
        <v>491</v>
      </c>
      <c r="E356" s="214" t="s">
        <v>491</v>
      </c>
      <c r="F356" s="169"/>
      <c r="G356" s="170"/>
      <c r="H356" s="171"/>
    </row>
    <row r="357" spans="1:8" s="93" customFormat="1" ht="94.5">
      <c r="A357" s="166" t="s">
        <v>38</v>
      </c>
      <c r="B357" s="98" t="s">
        <v>39</v>
      </c>
      <c r="C357" s="95" t="s">
        <v>177</v>
      </c>
      <c r="D357" s="168" t="s">
        <v>491</v>
      </c>
      <c r="E357" s="214" t="s">
        <v>491</v>
      </c>
      <c r="F357" s="169"/>
      <c r="G357" s="170"/>
      <c r="H357" s="171"/>
    </row>
    <row r="358" spans="1:8" s="93" customFormat="1" ht="47.25">
      <c r="A358" s="166" t="s">
        <v>40</v>
      </c>
      <c r="B358" s="98" t="s">
        <v>41</v>
      </c>
      <c r="C358" s="95" t="s">
        <v>177</v>
      </c>
      <c r="D358" s="168" t="s">
        <v>491</v>
      </c>
      <c r="E358" s="214" t="s">
        <v>491</v>
      </c>
      <c r="F358" s="169"/>
      <c r="G358" s="170"/>
      <c r="H358" s="171"/>
    </row>
    <row r="359" spans="1:8" s="93" customFormat="1" ht="31.5">
      <c r="A359" s="166" t="s">
        <v>42</v>
      </c>
      <c r="B359" s="176" t="s">
        <v>43</v>
      </c>
      <c r="C359" s="95" t="s">
        <v>875</v>
      </c>
      <c r="D359" s="168" t="s">
        <v>491</v>
      </c>
      <c r="E359" s="214" t="s">
        <v>491</v>
      </c>
      <c r="F359" s="169"/>
      <c r="G359" s="170"/>
      <c r="H359" s="171"/>
    </row>
    <row r="360" spans="1:8" s="93" customFormat="1" ht="63">
      <c r="A360" s="166" t="s">
        <v>44</v>
      </c>
      <c r="B360" s="98" t="s">
        <v>45</v>
      </c>
      <c r="C360" s="95" t="s">
        <v>875</v>
      </c>
      <c r="D360" s="168" t="s">
        <v>491</v>
      </c>
      <c r="E360" s="214" t="s">
        <v>491</v>
      </c>
      <c r="F360" s="169"/>
      <c r="G360" s="170"/>
      <c r="H360" s="171"/>
    </row>
    <row r="361" spans="1:8" s="93" customFormat="1" ht="31.5">
      <c r="A361" s="166" t="s">
        <v>46</v>
      </c>
      <c r="B361" s="98" t="s">
        <v>47</v>
      </c>
      <c r="C361" s="95" t="s">
        <v>875</v>
      </c>
      <c r="D361" s="168" t="s">
        <v>491</v>
      </c>
      <c r="E361" s="214" t="s">
        <v>491</v>
      </c>
      <c r="F361" s="169"/>
      <c r="G361" s="170"/>
      <c r="H361" s="171"/>
    </row>
    <row r="362" spans="1:8" s="93" customFormat="1" ht="47.25">
      <c r="A362" s="166" t="s">
        <v>48</v>
      </c>
      <c r="B362" s="176" t="s">
        <v>49</v>
      </c>
      <c r="C362" s="95" t="s">
        <v>445</v>
      </c>
      <c r="D362" s="168" t="s">
        <v>491</v>
      </c>
      <c r="E362" s="214" t="s">
        <v>491</v>
      </c>
      <c r="F362" s="169"/>
      <c r="G362" s="170"/>
      <c r="H362" s="171"/>
    </row>
    <row r="363" spans="1:8" s="93" customFormat="1" ht="31.5">
      <c r="A363" s="166" t="s">
        <v>50</v>
      </c>
      <c r="B363" s="98" t="s">
        <v>51</v>
      </c>
      <c r="C363" s="95" t="s">
        <v>445</v>
      </c>
      <c r="D363" s="168" t="s">
        <v>491</v>
      </c>
      <c r="E363" s="214" t="s">
        <v>491</v>
      </c>
      <c r="F363" s="169"/>
      <c r="G363" s="170"/>
      <c r="H363" s="171"/>
    </row>
    <row r="364" spans="1:8" s="93" customFormat="1" ht="15.75">
      <c r="A364" s="166" t="s">
        <v>52</v>
      </c>
      <c r="B364" s="98" t="s">
        <v>462</v>
      </c>
      <c r="C364" s="95" t="s">
        <v>445</v>
      </c>
      <c r="D364" s="168" t="s">
        <v>491</v>
      </c>
      <c r="E364" s="214" t="s">
        <v>491</v>
      </c>
      <c r="F364" s="169"/>
      <c r="G364" s="170"/>
      <c r="H364" s="171"/>
    </row>
    <row r="365" spans="1:8" s="93" customFormat="1" ht="16.5" thickBot="1">
      <c r="A365" s="182" t="s">
        <v>53</v>
      </c>
      <c r="B365" s="216" t="s">
        <v>54</v>
      </c>
      <c r="C365" s="104" t="s">
        <v>55</v>
      </c>
      <c r="D365" s="217">
        <v>428</v>
      </c>
      <c r="E365" s="217">
        <v>421</v>
      </c>
      <c r="F365" s="218"/>
      <c r="G365" s="219"/>
      <c r="H365" s="220"/>
    </row>
    <row r="366" spans="1:8" ht="15.75">
      <c r="A366" s="44"/>
      <c r="B366" s="45"/>
      <c r="C366" s="46"/>
      <c r="D366" s="221"/>
      <c r="E366" s="221"/>
      <c r="F366" s="221"/>
      <c r="G366" s="222"/>
      <c r="H366" s="222"/>
    </row>
    <row r="367" spans="1:7" ht="19.5" thickBot="1">
      <c r="A367" s="304" t="s">
        <v>56</v>
      </c>
      <c r="B367" s="304"/>
      <c r="C367" s="304"/>
      <c r="D367" s="304"/>
      <c r="E367" s="304"/>
      <c r="F367" s="304"/>
      <c r="G367" s="304"/>
    </row>
    <row r="368" spans="1:8" ht="15.75">
      <c r="A368" s="305" t="s">
        <v>436</v>
      </c>
      <c r="B368" s="307" t="s">
        <v>437</v>
      </c>
      <c r="C368" s="309" t="s">
        <v>438</v>
      </c>
      <c r="D368" s="311" t="s">
        <v>1023</v>
      </c>
      <c r="E368" s="311"/>
      <c r="F368" s="312" t="s">
        <v>439</v>
      </c>
      <c r="G368" s="313"/>
      <c r="H368" s="314" t="s">
        <v>168</v>
      </c>
    </row>
    <row r="369" spans="1:8" ht="48" thickBot="1">
      <c r="A369" s="306"/>
      <c r="B369" s="308"/>
      <c r="C369" s="310"/>
      <c r="D369" s="39" t="s">
        <v>1028</v>
      </c>
      <c r="E369" s="39" t="s">
        <v>1034</v>
      </c>
      <c r="F369" s="39" t="s">
        <v>440</v>
      </c>
      <c r="G369" s="39" t="s">
        <v>441</v>
      </c>
      <c r="H369" s="315"/>
    </row>
    <row r="370" spans="1:8" ht="16.5" thickBot="1">
      <c r="A370" s="40">
        <v>1</v>
      </c>
      <c r="B370" s="41">
        <v>2</v>
      </c>
      <c r="C370" s="42">
        <v>3</v>
      </c>
      <c r="D370" s="43">
        <v>9</v>
      </c>
      <c r="E370" s="43">
        <v>10</v>
      </c>
      <c r="F370" s="43">
        <v>11</v>
      </c>
      <c r="G370" s="43">
        <v>12</v>
      </c>
      <c r="H370" s="42">
        <v>14</v>
      </c>
    </row>
    <row r="371" spans="1:8" s="93" customFormat="1" ht="15.75">
      <c r="A371" s="296" t="s">
        <v>57</v>
      </c>
      <c r="B371" s="297"/>
      <c r="C371" s="107" t="s">
        <v>58</v>
      </c>
      <c r="D371" s="223">
        <v>69.9434400000001</v>
      </c>
      <c r="E371" s="108">
        <v>59.62195737</v>
      </c>
      <c r="F371" s="109"/>
      <c r="G371" s="110"/>
      <c r="H371" s="224"/>
    </row>
    <row r="372" spans="1:8" s="93" customFormat="1" ht="15.75">
      <c r="A372" s="111" t="s">
        <v>443</v>
      </c>
      <c r="B372" s="112" t="s">
        <v>59</v>
      </c>
      <c r="C372" s="113" t="s">
        <v>58</v>
      </c>
      <c r="D372" s="223">
        <v>69.9434400000001</v>
      </c>
      <c r="E372" s="114">
        <v>59.62195737</v>
      </c>
      <c r="F372" s="115"/>
      <c r="G372" s="116"/>
      <c r="H372" s="224"/>
    </row>
    <row r="373" spans="1:8" s="93" customFormat="1" ht="31.5">
      <c r="A373" s="117" t="s">
        <v>215</v>
      </c>
      <c r="B373" s="118" t="s">
        <v>60</v>
      </c>
      <c r="C373" s="119" t="s">
        <v>58</v>
      </c>
      <c r="D373" s="223">
        <v>20.79566249332229</v>
      </c>
      <c r="E373" s="114">
        <v>0</v>
      </c>
      <c r="F373" s="120"/>
      <c r="G373" s="170"/>
      <c r="H373" s="171"/>
    </row>
    <row r="374" spans="1:8" s="93" customFormat="1" ht="47.25">
      <c r="A374" s="117" t="s">
        <v>216</v>
      </c>
      <c r="B374" s="121" t="s">
        <v>61</v>
      </c>
      <c r="C374" s="119" t="s">
        <v>58</v>
      </c>
      <c r="D374" s="223" t="s">
        <v>491</v>
      </c>
      <c r="E374" s="223" t="s">
        <v>491</v>
      </c>
      <c r="F374" s="169"/>
      <c r="G374" s="170"/>
      <c r="H374" s="171"/>
    </row>
    <row r="375" spans="1:8" s="93" customFormat="1" ht="31.5">
      <c r="A375" s="117" t="s">
        <v>244</v>
      </c>
      <c r="B375" s="122" t="s">
        <v>62</v>
      </c>
      <c r="C375" s="119" t="s">
        <v>58</v>
      </c>
      <c r="D375" s="223" t="s">
        <v>491</v>
      </c>
      <c r="E375" s="223" t="s">
        <v>491</v>
      </c>
      <c r="F375" s="169"/>
      <c r="G375" s="170"/>
      <c r="H375" s="171"/>
    </row>
    <row r="376" spans="1:8" s="93" customFormat="1" ht="47.25">
      <c r="A376" s="117" t="s">
        <v>63</v>
      </c>
      <c r="B376" s="123" t="s">
        <v>447</v>
      </c>
      <c r="C376" s="119" t="s">
        <v>58</v>
      </c>
      <c r="D376" s="223" t="s">
        <v>491</v>
      </c>
      <c r="E376" s="223" t="s">
        <v>491</v>
      </c>
      <c r="F376" s="169"/>
      <c r="G376" s="170"/>
      <c r="H376" s="171"/>
    </row>
    <row r="377" spans="1:8" s="93" customFormat="1" ht="47.25">
      <c r="A377" s="117" t="s">
        <v>64</v>
      </c>
      <c r="B377" s="123" t="s">
        <v>448</v>
      </c>
      <c r="C377" s="119" t="s">
        <v>58</v>
      </c>
      <c r="D377" s="223" t="s">
        <v>491</v>
      </c>
      <c r="E377" s="223" t="s">
        <v>491</v>
      </c>
      <c r="F377" s="169"/>
      <c r="G377" s="170"/>
      <c r="H377" s="171"/>
    </row>
    <row r="378" spans="1:8" s="93" customFormat="1" ht="47.25">
      <c r="A378" s="117" t="s">
        <v>65</v>
      </c>
      <c r="B378" s="123" t="s">
        <v>449</v>
      </c>
      <c r="C378" s="119" t="s">
        <v>58</v>
      </c>
      <c r="D378" s="223" t="s">
        <v>491</v>
      </c>
      <c r="E378" s="223" t="s">
        <v>491</v>
      </c>
      <c r="F378" s="169"/>
      <c r="G378" s="170"/>
      <c r="H378" s="171"/>
    </row>
    <row r="379" spans="1:8" s="93" customFormat="1" ht="31.5">
      <c r="A379" s="117" t="s">
        <v>245</v>
      </c>
      <c r="B379" s="122" t="s">
        <v>66</v>
      </c>
      <c r="C379" s="119" t="s">
        <v>58</v>
      </c>
      <c r="D379" s="223" t="s">
        <v>491</v>
      </c>
      <c r="E379" s="223" t="s">
        <v>491</v>
      </c>
      <c r="F379" s="169"/>
      <c r="G379" s="170"/>
      <c r="H379" s="171"/>
    </row>
    <row r="380" spans="1:8" s="93" customFormat="1" ht="31.5">
      <c r="A380" s="117" t="s">
        <v>246</v>
      </c>
      <c r="B380" s="122" t="s">
        <v>67</v>
      </c>
      <c r="C380" s="119" t="s">
        <v>58</v>
      </c>
      <c r="D380" s="223">
        <v>20.79566249332229</v>
      </c>
      <c r="E380" s="114">
        <v>0</v>
      </c>
      <c r="F380" s="169"/>
      <c r="G380" s="170"/>
      <c r="H380" s="171"/>
    </row>
    <row r="381" spans="1:8" s="93" customFormat="1" ht="31.5">
      <c r="A381" s="117" t="s">
        <v>68</v>
      </c>
      <c r="B381" s="122" t="s">
        <v>69</v>
      </c>
      <c r="C381" s="119" t="s">
        <v>58</v>
      </c>
      <c r="D381" s="223" t="s">
        <v>491</v>
      </c>
      <c r="E381" s="223" t="s">
        <v>491</v>
      </c>
      <c r="F381" s="169"/>
      <c r="G381" s="170"/>
      <c r="H381" s="171"/>
    </row>
    <row r="382" spans="1:8" s="93" customFormat="1" ht="31.5">
      <c r="A382" s="117" t="s">
        <v>70</v>
      </c>
      <c r="B382" s="122" t="s">
        <v>71</v>
      </c>
      <c r="C382" s="119" t="s">
        <v>58</v>
      </c>
      <c r="D382" s="223" t="s">
        <v>491</v>
      </c>
      <c r="E382" s="223" t="s">
        <v>491</v>
      </c>
      <c r="F382" s="169"/>
      <c r="G382" s="170"/>
      <c r="H382" s="171"/>
    </row>
    <row r="383" spans="1:8" s="93" customFormat="1" ht="47.25">
      <c r="A383" s="117" t="s">
        <v>72</v>
      </c>
      <c r="B383" s="123" t="s">
        <v>73</v>
      </c>
      <c r="C383" s="119" t="s">
        <v>58</v>
      </c>
      <c r="D383" s="223" t="s">
        <v>491</v>
      </c>
      <c r="E383" s="223" t="s">
        <v>491</v>
      </c>
      <c r="F383" s="169"/>
      <c r="G383" s="170"/>
      <c r="H383" s="171"/>
    </row>
    <row r="384" spans="1:8" s="93" customFormat="1" ht="31.5">
      <c r="A384" s="117" t="s">
        <v>74</v>
      </c>
      <c r="B384" s="123" t="s">
        <v>75</v>
      </c>
      <c r="C384" s="119" t="s">
        <v>58</v>
      </c>
      <c r="D384" s="223" t="s">
        <v>491</v>
      </c>
      <c r="E384" s="223" t="s">
        <v>491</v>
      </c>
      <c r="F384" s="169"/>
      <c r="G384" s="170"/>
      <c r="H384" s="171"/>
    </row>
    <row r="385" spans="1:8" s="93" customFormat="1" ht="31.5">
      <c r="A385" s="117" t="s">
        <v>76</v>
      </c>
      <c r="B385" s="123" t="s">
        <v>77</v>
      </c>
      <c r="C385" s="119" t="s">
        <v>58</v>
      </c>
      <c r="D385" s="223" t="s">
        <v>491</v>
      </c>
      <c r="E385" s="223" t="s">
        <v>491</v>
      </c>
      <c r="F385" s="169"/>
      <c r="G385" s="170"/>
      <c r="H385" s="171"/>
    </row>
    <row r="386" spans="1:8" s="93" customFormat="1" ht="31.5">
      <c r="A386" s="117" t="s">
        <v>78</v>
      </c>
      <c r="B386" s="123" t="s">
        <v>75</v>
      </c>
      <c r="C386" s="119" t="s">
        <v>58</v>
      </c>
      <c r="D386" s="223" t="s">
        <v>491</v>
      </c>
      <c r="E386" s="223" t="s">
        <v>491</v>
      </c>
      <c r="F386" s="169"/>
      <c r="G386" s="170"/>
      <c r="H386" s="171"/>
    </row>
    <row r="387" spans="1:8" s="93" customFormat="1" ht="31.5">
      <c r="A387" s="117" t="s">
        <v>79</v>
      </c>
      <c r="B387" s="122" t="s">
        <v>80</v>
      </c>
      <c r="C387" s="119" t="s">
        <v>58</v>
      </c>
      <c r="D387" s="223" t="s">
        <v>491</v>
      </c>
      <c r="E387" s="223" t="s">
        <v>491</v>
      </c>
      <c r="F387" s="169"/>
      <c r="G387" s="170"/>
      <c r="H387" s="171"/>
    </row>
    <row r="388" spans="1:8" s="93" customFormat="1" ht="15.75">
      <c r="A388" s="117" t="s">
        <v>81</v>
      </c>
      <c r="B388" s="122" t="s">
        <v>791</v>
      </c>
      <c r="C388" s="119" t="s">
        <v>58</v>
      </c>
      <c r="D388" s="223" t="s">
        <v>491</v>
      </c>
      <c r="E388" s="223" t="s">
        <v>491</v>
      </c>
      <c r="F388" s="169"/>
      <c r="G388" s="170"/>
      <c r="H388" s="171"/>
    </row>
    <row r="389" spans="1:8" s="93" customFormat="1" ht="47.25">
      <c r="A389" s="117" t="s">
        <v>82</v>
      </c>
      <c r="B389" s="122" t="s">
        <v>83</v>
      </c>
      <c r="C389" s="119" t="s">
        <v>58</v>
      </c>
      <c r="D389" s="223" t="s">
        <v>491</v>
      </c>
      <c r="E389" s="223" t="s">
        <v>491</v>
      </c>
      <c r="F389" s="169"/>
      <c r="G389" s="170"/>
      <c r="H389" s="171"/>
    </row>
    <row r="390" spans="1:8" s="93" customFormat="1" ht="31.5">
      <c r="A390" s="117" t="s">
        <v>84</v>
      </c>
      <c r="B390" s="123" t="s">
        <v>460</v>
      </c>
      <c r="C390" s="119" t="s">
        <v>58</v>
      </c>
      <c r="D390" s="223" t="s">
        <v>491</v>
      </c>
      <c r="E390" s="223" t="s">
        <v>491</v>
      </c>
      <c r="F390" s="169"/>
      <c r="G390" s="170"/>
      <c r="H390" s="171"/>
    </row>
    <row r="391" spans="1:8" s="93" customFormat="1" ht="15.75">
      <c r="A391" s="117" t="s">
        <v>85</v>
      </c>
      <c r="B391" s="123" t="s">
        <v>462</v>
      </c>
      <c r="C391" s="119" t="s">
        <v>58</v>
      </c>
      <c r="D391" s="223" t="s">
        <v>491</v>
      </c>
      <c r="E391" s="223" t="s">
        <v>491</v>
      </c>
      <c r="F391" s="169"/>
      <c r="G391" s="170"/>
      <c r="H391" s="171"/>
    </row>
    <row r="392" spans="1:8" s="93" customFormat="1" ht="47.25">
      <c r="A392" s="117" t="s">
        <v>217</v>
      </c>
      <c r="B392" s="121" t="s">
        <v>86</v>
      </c>
      <c r="C392" s="119" t="s">
        <v>58</v>
      </c>
      <c r="D392" s="223" t="s">
        <v>491</v>
      </c>
      <c r="E392" s="223" t="s">
        <v>491</v>
      </c>
      <c r="F392" s="169"/>
      <c r="G392" s="170"/>
      <c r="H392" s="171"/>
    </row>
    <row r="393" spans="1:8" s="93" customFormat="1" ht="47.25">
      <c r="A393" s="117" t="s">
        <v>247</v>
      </c>
      <c r="B393" s="122" t="s">
        <v>447</v>
      </c>
      <c r="C393" s="119" t="s">
        <v>58</v>
      </c>
      <c r="D393" s="223" t="s">
        <v>491</v>
      </c>
      <c r="E393" s="223" t="s">
        <v>491</v>
      </c>
      <c r="F393" s="169"/>
      <c r="G393" s="170"/>
      <c r="H393" s="171"/>
    </row>
    <row r="394" spans="1:8" s="93" customFormat="1" ht="47.25">
      <c r="A394" s="117" t="s">
        <v>248</v>
      </c>
      <c r="B394" s="122" t="s">
        <v>448</v>
      </c>
      <c r="C394" s="119" t="s">
        <v>58</v>
      </c>
      <c r="D394" s="223" t="s">
        <v>491</v>
      </c>
      <c r="E394" s="223" t="s">
        <v>491</v>
      </c>
      <c r="F394" s="169"/>
      <c r="G394" s="170"/>
      <c r="H394" s="171"/>
    </row>
    <row r="395" spans="1:8" s="93" customFormat="1" ht="47.25">
      <c r="A395" s="117" t="s">
        <v>87</v>
      </c>
      <c r="B395" s="122" t="s">
        <v>449</v>
      </c>
      <c r="C395" s="119" t="s">
        <v>58</v>
      </c>
      <c r="D395" s="223" t="s">
        <v>491</v>
      </c>
      <c r="E395" s="223" t="s">
        <v>491</v>
      </c>
      <c r="F395" s="169"/>
      <c r="G395" s="170"/>
      <c r="H395" s="171"/>
    </row>
    <row r="396" spans="1:8" s="93" customFormat="1" ht="15.75">
      <c r="A396" s="117" t="s">
        <v>218</v>
      </c>
      <c r="B396" s="121" t="s">
        <v>88</v>
      </c>
      <c r="C396" s="119" t="s">
        <v>58</v>
      </c>
      <c r="D396" s="223" t="s">
        <v>491</v>
      </c>
      <c r="E396" s="223" t="s">
        <v>491</v>
      </c>
      <c r="F396" s="169"/>
      <c r="G396" s="170"/>
      <c r="H396" s="171"/>
    </row>
    <row r="397" spans="1:8" s="93" customFormat="1" ht="15.75">
      <c r="A397" s="117" t="s">
        <v>219</v>
      </c>
      <c r="B397" s="118" t="s">
        <v>89</v>
      </c>
      <c r="C397" s="119" t="s">
        <v>58</v>
      </c>
      <c r="D397" s="223">
        <v>49.1477775066778</v>
      </c>
      <c r="E397" s="114">
        <v>59.62195737</v>
      </c>
      <c r="F397" s="120"/>
      <c r="G397" s="124"/>
      <c r="H397" s="171"/>
    </row>
    <row r="398" spans="1:8" s="93" customFormat="1" ht="31.5">
      <c r="A398" s="117" t="s">
        <v>249</v>
      </c>
      <c r="B398" s="121" t="s">
        <v>90</v>
      </c>
      <c r="C398" s="119" t="s">
        <v>58</v>
      </c>
      <c r="D398" s="223" t="s">
        <v>491</v>
      </c>
      <c r="E398" s="223" t="s">
        <v>491</v>
      </c>
      <c r="F398" s="120"/>
      <c r="G398" s="124"/>
      <c r="H398" s="171"/>
    </row>
    <row r="399" spans="1:8" s="93" customFormat="1" ht="31.5">
      <c r="A399" s="117" t="s">
        <v>250</v>
      </c>
      <c r="B399" s="122" t="s">
        <v>91</v>
      </c>
      <c r="C399" s="119" t="s">
        <v>58</v>
      </c>
      <c r="D399" s="223" t="s">
        <v>491</v>
      </c>
      <c r="E399" s="223" t="s">
        <v>491</v>
      </c>
      <c r="F399" s="120"/>
      <c r="G399" s="124"/>
      <c r="H399" s="171"/>
    </row>
    <row r="400" spans="1:8" s="93" customFormat="1" ht="47.25">
      <c r="A400" s="117" t="s">
        <v>92</v>
      </c>
      <c r="B400" s="122" t="s">
        <v>447</v>
      </c>
      <c r="C400" s="119" t="s">
        <v>58</v>
      </c>
      <c r="D400" s="223" t="s">
        <v>491</v>
      </c>
      <c r="E400" s="223" t="s">
        <v>491</v>
      </c>
      <c r="F400" s="120"/>
      <c r="G400" s="124"/>
      <c r="H400" s="171"/>
    </row>
    <row r="401" spans="1:8" s="93" customFormat="1" ht="47.25">
      <c r="A401" s="117" t="s">
        <v>93</v>
      </c>
      <c r="B401" s="122" t="s">
        <v>448</v>
      </c>
      <c r="C401" s="119" t="s">
        <v>58</v>
      </c>
      <c r="D401" s="223" t="s">
        <v>491</v>
      </c>
      <c r="E401" s="223" t="s">
        <v>491</v>
      </c>
      <c r="F401" s="120"/>
      <c r="G401" s="124"/>
      <c r="H401" s="171"/>
    </row>
    <row r="402" spans="1:8" s="93" customFormat="1" ht="47.25">
      <c r="A402" s="117" t="s">
        <v>94</v>
      </c>
      <c r="B402" s="122" t="s">
        <v>449</v>
      </c>
      <c r="C402" s="119" t="s">
        <v>58</v>
      </c>
      <c r="D402" s="223" t="s">
        <v>491</v>
      </c>
      <c r="E402" s="223" t="s">
        <v>491</v>
      </c>
      <c r="F402" s="120"/>
      <c r="G402" s="124"/>
      <c r="H402" s="171"/>
    </row>
    <row r="403" spans="1:8" s="93" customFormat="1" ht="31.5">
      <c r="A403" s="117" t="s">
        <v>251</v>
      </c>
      <c r="B403" s="122" t="s">
        <v>777</v>
      </c>
      <c r="C403" s="119" t="s">
        <v>58</v>
      </c>
      <c r="D403" s="223" t="s">
        <v>491</v>
      </c>
      <c r="E403" s="223" t="s">
        <v>491</v>
      </c>
      <c r="F403" s="120"/>
      <c r="G403" s="124"/>
      <c r="H403" s="171"/>
    </row>
    <row r="404" spans="1:8" s="93" customFormat="1" ht="31.5">
      <c r="A404" s="117" t="s">
        <v>95</v>
      </c>
      <c r="B404" s="122" t="s">
        <v>780</v>
      </c>
      <c r="C404" s="119" t="s">
        <v>58</v>
      </c>
      <c r="D404" s="223">
        <v>49.1477775066778</v>
      </c>
      <c r="E404" s="114">
        <v>59.62195737</v>
      </c>
      <c r="F404" s="169"/>
      <c r="G404" s="170"/>
      <c r="H404" s="171"/>
    </row>
    <row r="405" spans="1:8" s="93" customFormat="1" ht="31.5">
      <c r="A405" s="117" t="s">
        <v>96</v>
      </c>
      <c r="B405" s="122" t="s">
        <v>783</v>
      </c>
      <c r="C405" s="119" t="s">
        <v>58</v>
      </c>
      <c r="D405" s="223" t="s">
        <v>491</v>
      </c>
      <c r="E405" s="223" t="s">
        <v>491</v>
      </c>
      <c r="F405" s="169"/>
      <c r="G405" s="170"/>
      <c r="H405" s="171"/>
    </row>
    <row r="406" spans="1:8" s="93" customFormat="1" ht="31.5">
      <c r="A406" s="117" t="s">
        <v>97</v>
      </c>
      <c r="B406" s="122" t="s">
        <v>789</v>
      </c>
      <c r="C406" s="119" t="s">
        <v>58</v>
      </c>
      <c r="D406" s="223" t="s">
        <v>491</v>
      </c>
      <c r="E406" s="223" t="s">
        <v>491</v>
      </c>
      <c r="F406" s="169"/>
      <c r="G406" s="170"/>
      <c r="H406" s="171"/>
    </row>
    <row r="407" spans="1:8" s="93" customFormat="1" ht="15.75">
      <c r="A407" s="117" t="s">
        <v>98</v>
      </c>
      <c r="B407" s="122" t="s">
        <v>791</v>
      </c>
      <c r="C407" s="119" t="s">
        <v>58</v>
      </c>
      <c r="D407" s="223" t="s">
        <v>491</v>
      </c>
      <c r="E407" s="223" t="s">
        <v>491</v>
      </c>
      <c r="F407" s="169"/>
      <c r="G407" s="170"/>
      <c r="H407" s="171"/>
    </row>
    <row r="408" spans="1:8" s="93" customFormat="1" ht="47.25">
      <c r="A408" s="117" t="s">
        <v>99</v>
      </c>
      <c r="B408" s="122" t="s">
        <v>794</v>
      </c>
      <c r="C408" s="119" t="s">
        <v>58</v>
      </c>
      <c r="D408" s="223" t="s">
        <v>491</v>
      </c>
      <c r="E408" s="223" t="s">
        <v>491</v>
      </c>
      <c r="F408" s="169"/>
      <c r="G408" s="170"/>
      <c r="H408" s="171"/>
    </row>
    <row r="409" spans="1:8" s="93" customFormat="1" ht="31.5">
      <c r="A409" s="117" t="s">
        <v>100</v>
      </c>
      <c r="B409" s="123" t="s">
        <v>460</v>
      </c>
      <c r="C409" s="119" t="s">
        <v>58</v>
      </c>
      <c r="D409" s="223" t="s">
        <v>491</v>
      </c>
      <c r="E409" s="223" t="s">
        <v>491</v>
      </c>
      <c r="F409" s="169"/>
      <c r="G409" s="170"/>
      <c r="H409" s="171"/>
    </row>
    <row r="410" spans="1:8" s="93" customFormat="1" ht="15.75">
      <c r="A410" s="117" t="s">
        <v>101</v>
      </c>
      <c r="B410" s="123" t="s">
        <v>462</v>
      </c>
      <c r="C410" s="119" t="s">
        <v>58</v>
      </c>
      <c r="D410" s="223" t="s">
        <v>491</v>
      </c>
      <c r="E410" s="223" t="s">
        <v>491</v>
      </c>
      <c r="F410" s="169"/>
      <c r="G410" s="170"/>
      <c r="H410" s="171"/>
    </row>
    <row r="411" spans="1:8" s="93" customFormat="1" ht="15.75">
      <c r="A411" s="117" t="s">
        <v>252</v>
      </c>
      <c r="B411" s="121" t="s">
        <v>102</v>
      </c>
      <c r="C411" s="119" t="s">
        <v>58</v>
      </c>
      <c r="D411" s="223" t="s">
        <v>491</v>
      </c>
      <c r="E411" s="223" t="s">
        <v>491</v>
      </c>
      <c r="F411" s="169"/>
      <c r="G411" s="170"/>
      <c r="H411" s="171"/>
    </row>
    <row r="412" spans="1:8" s="93" customFormat="1" ht="31.5">
      <c r="A412" s="117" t="s">
        <v>253</v>
      </c>
      <c r="B412" s="121" t="s">
        <v>103</v>
      </c>
      <c r="C412" s="119" t="s">
        <v>58</v>
      </c>
      <c r="D412" s="223" t="s">
        <v>491</v>
      </c>
      <c r="E412" s="223" t="s">
        <v>491</v>
      </c>
      <c r="F412" s="169"/>
      <c r="G412" s="170"/>
      <c r="H412" s="171"/>
    </row>
    <row r="413" spans="1:8" s="93" customFormat="1" ht="31.5">
      <c r="A413" s="117" t="s">
        <v>254</v>
      </c>
      <c r="B413" s="122" t="s">
        <v>91</v>
      </c>
      <c r="C413" s="119" t="s">
        <v>58</v>
      </c>
      <c r="D413" s="223" t="s">
        <v>491</v>
      </c>
      <c r="E413" s="223" t="s">
        <v>491</v>
      </c>
      <c r="F413" s="169"/>
      <c r="G413" s="170"/>
      <c r="H413" s="171"/>
    </row>
    <row r="414" spans="1:8" s="93" customFormat="1" ht="47.25">
      <c r="A414" s="117" t="s">
        <v>104</v>
      </c>
      <c r="B414" s="122" t="s">
        <v>447</v>
      </c>
      <c r="C414" s="119" t="s">
        <v>58</v>
      </c>
      <c r="D414" s="223" t="s">
        <v>491</v>
      </c>
      <c r="E414" s="223" t="s">
        <v>491</v>
      </c>
      <c r="F414" s="169"/>
      <c r="G414" s="170"/>
      <c r="H414" s="171"/>
    </row>
    <row r="415" spans="1:8" s="93" customFormat="1" ht="47.25">
      <c r="A415" s="117" t="s">
        <v>105</v>
      </c>
      <c r="B415" s="122" t="s">
        <v>448</v>
      </c>
      <c r="C415" s="119" t="s">
        <v>58</v>
      </c>
      <c r="D415" s="223" t="s">
        <v>491</v>
      </c>
      <c r="E415" s="223" t="s">
        <v>491</v>
      </c>
      <c r="F415" s="169"/>
      <c r="G415" s="170"/>
      <c r="H415" s="171"/>
    </row>
    <row r="416" spans="1:8" s="93" customFormat="1" ht="47.25">
      <c r="A416" s="117" t="s">
        <v>106</v>
      </c>
      <c r="B416" s="122" t="s">
        <v>449</v>
      </c>
      <c r="C416" s="119" t="s">
        <v>58</v>
      </c>
      <c r="D416" s="223" t="s">
        <v>491</v>
      </c>
      <c r="E416" s="223" t="s">
        <v>491</v>
      </c>
      <c r="F416" s="169"/>
      <c r="G416" s="170"/>
      <c r="H416" s="171"/>
    </row>
    <row r="417" spans="1:8" s="93" customFormat="1" ht="31.5">
      <c r="A417" s="117" t="s">
        <v>255</v>
      </c>
      <c r="B417" s="122" t="s">
        <v>777</v>
      </c>
      <c r="C417" s="119" t="s">
        <v>58</v>
      </c>
      <c r="D417" s="223" t="s">
        <v>491</v>
      </c>
      <c r="E417" s="223" t="s">
        <v>491</v>
      </c>
      <c r="F417" s="169"/>
      <c r="G417" s="170"/>
      <c r="H417" s="171"/>
    </row>
    <row r="418" spans="1:8" s="93" customFormat="1" ht="31.5">
      <c r="A418" s="117" t="s">
        <v>256</v>
      </c>
      <c r="B418" s="122" t="s">
        <v>780</v>
      </c>
      <c r="C418" s="119" t="s">
        <v>58</v>
      </c>
      <c r="D418" s="223" t="s">
        <v>491</v>
      </c>
      <c r="E418" s="223" t="s">
        <v>491</v>
      </c>
      <c r="F418" s="169"/>
      <c r="G418" s="170"/>
      <c r="H418" s="171"/>
    </row>
    <row r="419" spans="1:8" s="93" customFormat="1" ht="31.5">
      <c r="A419" s="117" t="s">
        <v>257</v>
      </c>
      <c r="B419" s="122" t="s">
        <v>783</v>
      </c>
      <c r="C419" s="119" t="s">
        <v>58</v>
      </c>
      <c r="D419" s="223" t="s">
        <v>491</v>
      </c>
      <c r="E419" s="223" t="s">
        <v>491</v>
      </c>
      <c r="F419" s="169"/>
      <c r="G419" s="170"/>
      <c r="H419" s="171"/>
    </row>
    <row r="420" spans="1:8" s="93" customFormat="1" ht="31.5">
      <c r="A420" s="117" t="s">
        <v>258</v>
      </c>
      <c r="B420" s="122" t="s">
        <v>789</v>
      </c>
      <c r="C420" s="119" t="s">
        <v>58</v>
      </c>
      <c r="D420" s="223" t="s">
        <v>491</v>
      </c>
      <c r="E420" s="223" t="s">
        <v>491</v>
      </c>
      <c r="F420" s="169"/>
      <c r="G420" s="170"/>
      <c r="H420" s="171"/>
    </row>
    <row r="421" spans="1:8" s="93" customFormat="1" ht="15.75">
      <c r="A421" s="117" t="s">
        <v>259</v>
      </c>
      <c r="B421" s="122" t="s">
        <v>791</v>
      </c>
      <c r="C421" s="119" t="s">
        <v>58</v>
      </c>
      <c r="D421" s="223" t="s">
        <v>491</v>
      </c>
      <c r="E421" s="223" t="s">
        <v>491</v>
      </c>
      <c r="F421" s="169"/>
      <c r="G421" s="170"/>
      <c r="H421" s="171"/>
    </row>
    <row r="422" spans="1:8" s="93" customFormat="1" ht="47.25">
      <c r="A422" s="117" t="s">
        <v>260</v>
      </c>
      <c r="B422" s="122" t="s">
        <v>794</v>
      </c>
      <c r="C422" s="119" t="s">
        <v>58</v>
      </c>
      <c r="D422" s="223" t="s">
        <v>491</v>
      </c>
      <c r="E422" s="223" t="s">
        <v>491</v>
      </c>
      <c r="F422" s="169"/>
      <c r="G422" s="170"/>
      <c r="H422" s="171"/>
    </row>
    <row r="423" spans="1:8" s="93" customFormat="1" ht="31.5">
      <c r="A423" s="117" t="s">
        <v>107</v>
      </c>
      <c r="B423" s="123" t="s">
        <v>460</v>
      </c>
      <c r="C423" s="119" t="s">
        <v>58</v>
      </c>
      <c r="D423" s="223" t="s">
        <v>491</v>
      </c>
      <c r="E423" s="223" t="s">
        <v>491</v>
      </c>
      <c r="F423" s="169"/>
      <c r="G423" s="170"/>
      <c r="H423" s="171"/>
    </row>
    <row r="424" spans="1:8" s="93" customFormat="1" ht="15.75">
      <c r="A424" s="117" t="s">
        <v>108</v>
      </c>
      <c r="B424" s="123" t="s">
        <v>462</v>
      </c>
      <c r="C424" s="119" t="s">
        <v>58</v>
      </c>
      <c r="D424" s="223" t="s">
        <v>491</v>
      </c>
      <c r="E424" s="223" t="s">
        <v>491</v>
      </c>
      <c r="F424" s="169"/>
      <c r="G424" s="170"/>
      <c r="H424" s="171"/>
    </row>
    <row r="425" spans="1:8" s="93" customFormat="1" ht="15.75">
      <c r="A425" s="117" t="s">
        <v>220</v>
      </c>
      <c r="B425" s="118" t="s">
        <v>109</v>
      </c>
      <c r="C425" s="119" t="s">
        <v>58</v>
      </c>
      <c r="D425" s="223" t="s">
        <v>491</v>
      </c>
      <c r="E425" s="223" t="s">
        <v>491</v>
      </c>
      <c r="F425" s="169"/>
      <c r="G425" s="170"/>
      <c r="H425" s="171"/>
    </row>
    <row r="426" spans="1:8" s="93" customFormat="1" ht="15.75">
      <c r="A426" s="117" t="s">
        <v>221</v>
      </c>
      <c r="B426" s="118" t="s">
        <v>110</v>
      </c>
      <c r="C426" s="119" t="s">
        <v>58</v>
      </c>
      <c r="D426" s="223" t="s">
        <v>491</v>
      </c>
      <c r="E426" s="223" t="s">
        <v>491</v>
      </c>
      <c r="F426" s="169"/>
      <c r="G426" s="170"/>
      <c r="H426" s="171"/>
    </row>
    <row r="427" spans="1:8" s="93" customFormat="1" ht="15.75">
      <c r="A427" s="117" t="s">
        <v>111</v>
      </c>
      <c r="B427" s="121" t="s">
        <v>112</v>
      </c>
      <c r="C427" s="119" t="s">
        <v>58</v>
      </c>
      <c r="D427" s="223" t="s">
        <v>491</v>
      </c>
      <c r="E427" s="223" t="s">
        <v>491</v>
      </c>
      <c r="F427" s="169"/>
      <c r="G427" s="170"/>
      <c r="H427" s="171"/>
    </row>
    <row r="428" spans="1:8" s="93" customFormat="1" ht="15.75">
      <c r="A428" s="117" t="s">
        <v>113</v>
      </c>
      <c r="B428" s="121" t="s">
        <v>114</v>
      </c>
      <c r="C428" s="119" t="s">
        <v>58</v>
      </c>
      <c r="D428" s="223" t="s">
        <v>491</v>
      </c>
      <c r="E428" s="223" t="s">
        <v>491</v>
      </c>
      <c r="F428" s="169"/>
      <c r="G428" s="170"/>
      <c r="H428" s="171"/>
    </row>
    <row r="429" spans="1:8" s="93" customFormat="1" ht="15.75">
      <c r="A429" s="111" t="s">
        <v>465</v>
      </c>
      <c r="B429" s="112" t="s">
        <v>115</v>
      </c>
      <c r="C429" s="113" t="s">
        <v>58</v>
      </c>
      <c r="D429" s="223" t="s">
        <v>491</v>
      </c>
      <c r="E429" s="223" t="s">
        <v>491</v>
      </c>
      <c r="F429" s="115"/>
      <c r="G429" s="225"/>
      <c r="H429" s="224"/>
    </row>
    <row r="430" spans="1:8" s="93" customFormat="1" ht="15.75">
      <c r="A430" s="117" t="s">
        <v>467</v>
      </c>
      <c r="B430" s="118" t="s">
        <v>116</v>
      </c>
      <c r="C430" s="119" t="s">
        <v>58</v>
      </c>
      <c r="D430" s="223" t="s">
        <v>491</v>
      </c>
      <c r="E430" s="223" t="s">
        <v>491</v>
      </c>
      <c r="F430" s="169"/>
      <c r="G430" s="170"/>
      <c r="H430" s="171"/>
    </row>
    <row r="431" spans="1:8" s="93" customFormat="1" ht="15.75">
      <c r="A431" s="117" t="s">
        <v>471</v>
      </c>
      <c r="B431" s="118" t="s">
        <v>117</v>
      </c>
      <c r="C431" s="119" t="s">
        <v>58</v>
      </c>
      <c r="D431" s="223" t="s">
        <v>491</v>
      </c>
      <c r="E431" s="223" t="s">
        <v>491</v>
      </c>
      <c r="F431" s="169"/>
      <c r="G431" s="170"/>
      <c r="H431" s="171"/>
    </row>
    <row r="432" spans="1:8" s="93" customFormat="1" ht="15.75">
      <c r="A432" s="117" t="s">
        <v>472</v>
      </c>
      <c r="B432" s="118" t="s">
        <v>118</v>
      </c>
      <c r="C432" s="119" t="s">
        <v>58</v>
      </c>
      <c r="D432" s="223" t="s">
        <v>491</v>
      </c>
      <c r="E432" s="223" t="s">
        <v>491</v>
      </c>
      <c r="F432" s="169"/>
      <c r="G432" s="170"/>
      <c r="H432" s="171"/>
    </row>
    <row r="433" spans="1:8" s="93" customFormat="1" ht="15.75">
      <c r="A433" s="117" t="s">
        <v>473</v>
      </c>
      <c r="B433" s="118" t="s">
        <v>119</v>
      </c>
      <c r="C433" s="119" t="s">
        <v>58</v>
      </c>
      <c r="D433" s="223" t="s">
        <v>491</v>
      </c>
      <c r="E433" s="223" t="s">
        <v>491</v>
      </c>
      <c r="F433" s="169"/>
      <c r="G433" s="170"/>
      <c r="H433" s="171"/>
    </row>
    <row r="434" spans="1:8" s="93" customFormat="1" ht="15.75">
      <c r="A434" s="117" t="s">
        <v>474</v>
      </c>
      <c r="B434" s="118" t="s">
        <v>120</v>
      </c>
      <c r="C434" s="119" t="s">
        <v>58</v>
      </c>
      <c r="D434" s="223" t="s">
        <v>491</v>
      </c>
      <c r="E434" s="223" t="s">
        <v>491</v>
      </c>
      <c r="F434" s="169"/>
      <c r="G434" s="170"/>
      <c r="H434" s="171"/>
    </row>
    <row r="435" spans="1:8" s="93" customFormat="1" ht="15.75">
      <c r="A435" s="117" t="s">
        <v>515</v>
      </c>
      <c r="B435" s="121" t="s">
        <v>677</v>
      </c>
      <c r="C435" s="119" t="s">
        <v>58</v>
      </c>
      <c r="D435" s="223" t="s">
        <v>491</v>
      </c>
      <c r="E435" s="223" t="s">
        <v>491</v>
      </c>
      <c r="F435" s="169"/>
      <c r="G435" s="170"/>
      <c r="H435" s="171"/>
    </row>
    <row r="436" spans="1:8" s="93" customFormat="1" ht="31.5">
      <c r="A436" s="117" t="s">
        <v>121</v>
      </c>
      <c r="B436" s="122" t="s">
        <v>122</v>
      </c>
      <c r="C436" s="119" t="s">
        <v>58</v>
      </c>
      <c r="D436" s="223" t="s">
        <v>491</v>
      </c>
      <c r="E436" s="223" t="s">
        <v>491</v>
      </c>
      <c r="F436" s="169"/>
      <c r="G436" s="170"/>
      <c r="H436" s="171"/>
    </row>
    <row r="437" spans="1:8" s="93" customFormat="1" ht="31.5">
      <c r="A437" s="117" t="s">
        <v>517</v>
      </c>
      <c r="B437" s="121" t="s">
        <v>679</v>
      </c>
      <c r="C437" s="119" t="s">
        <v>58</v>
      </c>
      <c r="D437" s="223" t="s">
        <v>491</v>
      </c>
      <c r="E437" s="223" t="s">
        <v>491</v>
      </c>
      <c r="F437" s="169"/>
      <c r="G437" s="170"/>
      <c r="H437" s="171"/>
    </row>
    <row r="438" spans="1:8" s="93" customFormat="1" ht="47.25">
      <c r="A438" s="117" t="s">
        <v>123</v>
      </c>
      <c r="B438" s="122" t="s">
        <v>124</v>
      </c>
      <c r="C438" s="119" t="s">
        <v>58</v>
      </c>
      <c r="D438" s="223" t="s">
        <v>491</v>
      </c>
      <c r="E438" s="223" t="s">
        <v>491</v>
      </c>
      <c r="F438" s="169"/>
      <c r="G438" s="170"/>
      <c r="H438" s="171"/>
    </row>
    <row r="439" spans="1:8" s="93" customFormat="1" ht="15.75">
      <c r="A439" s="117" t="s">
        <v>475</v>
      </c>
      <c r="B439" s="118" t="s">
        <v>125</v>
      </c>
      <c r="C439" s="119" t="s">
        <v>58</v>
      </c>
      <c r="D439" s="223" t="s">
        <v>491</v>
      </c>
      <c r="E439" s="223" t="s">
        <v>491</v>
      </c>
      <c r="F439" s="169"/>
      <c r="G439" s="170"/>
      <c r="H439" s="226"/>
    </row>
    <row r="440" spans="1:8" s="93" customFormat="1" ht="16.5" thickBot="1">
      <c r="A440" s="125" t="s">
        <v>476</v>
      </c>
      <c r="B440" s="126" t="s">
        <v>126</v>
      </c>
      <c r="C440" s="127" t="s">
        <v>58</v>
      </c>
      <c r="D440" s="223" t="s">
        <v>491</v>
      </c>
      <c r="E440" s="223" t="s">
        <v>491</v>
      </c>
      <c r="F440" s="169">
        <v>0</v>
      </c>
      <c r="G440" s="169">
        <v>0</v>
      </c>
      <c r="H440" s="187">
        <v>0</v>
      </c>
    </row>
    <row r="441" spans="1:8" s="93" customFormat="1" ht="15.75">
      <c r="A441" s="128" t="s">
        <v>535</v>
      </c>
      <c r="B441" s="129" t="s">
        <v>528</v>
      </c>
      <c r="C441" s="130" t="s">
        <v>491</v>
      </c>
      <c r="D441" s="227"/>
      <c r="E441" s="227"/>
      <c r="F441" s="228">
        <v>0</v>
      </c>
      <c r="G441" s="228">
        <v>0</v>
      </c>
      <c r="H441" s="229">
        <v>0</v>
      </c>
    </row>
    <row r="442" spans="1:8" s="93" customFormat="1" ht="78.75">
      <c r="A442" s="111" t="s">
        <v>127</v>
      </c>
      <c r="B442" s="131" t="s">
        <v>128</v>
      </c>
      <c r="C442" s="132" t="s">
        <v>58</v>
      </c>
      <c r="D442" s="223" t="s">
        <v>491</v>
      </c>
      <c r="E442" s="223" t="s">
        <v>491</v>
      </c>
      <c r="F442" s="230">
        <v>0</v>
      </c>
      <c r="G442" s="230">
        <v>0</v>
      </c>
      <c r="H442" s="171">
        <v>0</v>
      </c>
    </row>
    <row r="443" spans="1:8" s="93" customFormat="1" ht="31.5">
      <c r="A443" s="117" t="s">
        <v>538</v>
      </c>
      <c r="B443" s="121" t="s">
        <v>129</v>
      </c>
      <c r="C443" s="127" t="s">
        <v>58</v>
      </c>
      <c r="D443" s="223" t="s">
        <v>491</v>
      </c>
      <c r="E443" s="223" t="s">
        <v>491</v>
      </c>
      <c r="F443" s="230">
        <v>0</v>
      </c>
      <c r="G443" s="230">
        <v>0</v>
      </c>
      <c r="H443" s="171">
        <v>0</v>
      </c>
    </row>
    <row r="444" spans="1:8" s="93" customFormat="1" ht="31.5">
      <c r="A444" s="117" t="s">
        <v>539</v>
      </c>
      <c r="B444" s="121" t="s">
        <v>130</v>
      </c>
      <c r="C444" s="127" t="s">
        <v>58</v>
      </c>
      <c r="D444" s="223">
        <v>49.1477775066778</v>
      </c>
      <c r="E444" s="114">
        <v>59.62195737</v>
      </c>
      <c r="F444" s="230">
        <v>0</v>
      </c>
      <c r="G444" s="230">
        <v>0</v>
      </c>
      <c r="H444" s="171">
        <v>0</v>
      </c>
    </row>
    <row r="445" spans="1:8" s="93" customFormat="1" ht="15.75">
      <c r="A445" s="117" t="s">
        <v>540</v>
      </c>
      <c r="B445" s="121" t="s">
        <v>131</v>
      </c>
      <c r="C445" s="127" t="s">
        <v>58</v>
      </c>
      <c r="D445" s="223" t="s">
        <v>491</v>
      </c>
      <c r="E445" s="223" t="s">
        <v>491</v>
      </c>
      <c r="F445" s="230">
        <v>0</v>
      </c>
      <c r="G445" s="230">
        <v>0</v>
      </c>
      <c r="H445" s="171">
        <v>0</v>
      </c>
    </row>
    <row r="446" spans="1:8" s="93" customFormat="1" ht="63">
      <c r="A446" s="111" t="s">
        <v>541</v>
      </c>
      <c r="B446" s="131" t="s">
        <v>132</v>
      </c>
      <c r="C446" s="113" t="s">
        <v>491</v>
      </c>
      <c r="D446" s="223" t="s">
        <v>491</v>
      </c>
      <c r="E446" s="223" t="s">
        <v>491</v>
      </c>
      <c r="F446" s="230">
        <v>0</v>
      </c>
      <c r="G446" s="230">
        <v>0</v>
      </c>
      <c r="H446" s="171">
        <v>0</v>
      </c>
    </row>
    <row r="447" spans="1:8" s="93" customFormat="1" ht="31.5">
      <c r="A447" s="117" t="s">
        <v>133</v>
      </c>
      <c r="B447" s="121" t="s">
        <v>134</v>
      </c>
      <c r="C447" s="127" t="s">
        <v>58</v>
      </c>
      <c r="D447" s="223" t="s">
        <v>491</v>
      </c>
      <c r="E447" s="223" t="s">
        <v>491</v>
      </c>
      <c r="F447" s="230">
        <v>0</v>
      </c>
      <c r="G447" s="230">
        <v>0</v>
      </c>
      <c r="H447" s="171">
        <v>0</v>
      </c>
    </row>
    <row r="448" spans="1:8" s="93" customFormat="1" ht="31.5">
      <c r="A448" s="117" t="s">
        <v>135</v>
      </c>
      <c r="B448" s="121" t="s">
        <v>136</v>
      </c>
      <c r="C448" s="127" t="s">
        <v>58</v>
      </c>
      <c r="D448" s="223" t="s">
        <v>491</v>
      </c>
      <c r="E448" s="223" t="s">
        <v>491</v>
      </c>
      <c r="F448" s="230">
        <v>0</v>
      </c>
      <c r="G448" s="230">
        <v>0</v>
      </c>
      <c r="H448" s="171">
        <v>0</v>
      </c>
    </row>
    <row r="449" spans="1:8" s="93" customFormat="1" ht="16.5" thickBot="1">
      <c r="A449" s="133" t="s">
        <v>137</v>
      </c>
      <c r="B449" s="134" t="s">
        <v>138</v>
      </c>
      <c r="C449" s="135" t="s">
        <v>58</v>
      </c>
      <c r="D449" s="231" t="s">
        <v>491</v>
      </c>
      <c r="E449" s="231" t="s">
        <v>491</v>
      </c>
      <c r="F449" s="232">
        <v>0</v>
      </c>
      <c r="G449" s="232">
        <v>0</v>
      </c>
      <c r="H449" s="187">
        <v>0</v>
      </c>
    </row>
    <row r="451" ht="15.75">
      <c r="A451" s="34" t="s">
        <v>139</v>
      </c>
    </row>
    <row r="452" ht="15.75">
      <c r="A452" s="34" t="s">
        <v>140</v>
      </c>
    </row>
    <row r="453" ht="15.75">
      <c r="A453" s="34" t="s">
        <v>141</v>
      </c>
    </row>
    <row r="454" ht="15.75">
      <c r="A454" s="34" t="s">
        <v>142</v>
      </c>
    </row>
    <row r="455" ht="15.75">
      <c r="A455" s="34" t="s">
        <v>143</v>
      </c>
    </row>
    <row r="456" ht="15.75">
      <c r="A456" s="34" t="s">
        <v>144</v>
      </c>
    </row>
    <row r="457" ht="15.75">
      <c r="A457" s="34" t="s">
        <v>145</v>
      </c>
    </row>
    <row r="458" ht="15.75">
      <c r="A458" s="34" t="s">
        <v>146</v>
      </c>
    </row>
    <row r="459" ht="15.75">
      <c r="A459" s="34" t="s">
        <v>147</v>
      </c>
    </row>
  </sheetData>
  <sheetProtection/>
  <mergeCells count="26">
    <mergeCell ref="G2:H2"/>
    <mergeCell ref="A4:G4"/>
    <mergeCell ref="A6:G6"/>
    <mergeCell ref="A7:G7"/>
    <mergeCell ref="A9:G9"/>
    <mergeCell ref="A11:G11"/>
    <mergeCell ref="H368:H369"/>
    <mergeCell ref="A13:H13"/>
    <mergeCell ref="A14:G14"/>
    <mergeCell ref="A16:G16"/>
    <mergeCell ref="A17:A18"/>
    <mergeCell ref="B17:B18"/>
    <mergeCell ref="C17:C18"/>
    <mergeCell ref="D17:E17"/>
    <mergeCell ref="F17:G17"/>
    <mergeCell ref="H17:H18"/>
    <mergeCell ref="A371:B371"/>
    <mergeCell ref="A20:H20"/>
    <mergeCell ref="A164:H164"/>
    <mergeCell ref="A316:H316"/>
    <mergeCell ref="A367:G367"/>
    <mergeCell ref="A368:A369"/>
    <mergeCell ref="B368:B369"/>
    <mergeCell ref="C368:C369"/>
    <mergeCell ref="D368:E368"/>
    <mergeCell ref="F368:G3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X90"/>
  <sheetViews>
    <sheetView zoomScalePageLayoutView="0" workbookViewId="0" topLeftCell="D1">
      <selection activeCell="Y81" sqref="Y81"/>
    </sheetView>
  </sheetViews>
  <sheetFormatPr defaultColWidth="9.140625" defaultRowHeight="12.75" outlineLevelRow="1"/>
  <cols>
    <col min="1" max="1" width="20.57421875" style="16" customWidth="1"/>
    <col min="2" max="2" width="80.00390625" style="16" customWidth="1"/>
    <col min="3" max="3" width="14.28125" style="16" customWidth="1"/>
    <col min="4" max="13" width="7.7109375" style="16" customWidth="1"/>
    <col min="14" max="20" width="6.7109375" style="16" customWidth="1"/>
    <col min="21" max="21" width="8.57421875" style="16" customWidth="1"/>
    <col min="22" max="23" width="6.7109375" style="16" customWidth="1"/>
    <col min="24" max="24" width="13.28125" style="16" customWidth="1"/>
    <col min="25" max="16384" width="9.140625" style="16" customWidth="1"/>
  </cols>
  <sheetData>
    <row r="1" spans="1:24" ht="39.75" customHeight="1">
      <c r="A1" s="245" t="s">
        <v>274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6:24" ht="24" customHeight="1">
      <c r="P2" s="20"/>
      <c r="Q2" s="20"/>
      <c r="R2" s="20"/>
      <c r="S2" s="20"/>
      <c r="T2" s="20"/>
      <c r="U2" s="20"/>
      <c r="V2" s="247"/>
      <c r="W2" s="247"/>
      <c r="X2" s="247"/>
    </row>
    <row r="3" spans="1:24" ht="14.25" customHeight="1">
      <c r="A3" s="248" t="s">
        <v>275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</row>
    <row r="4" spans="1:24" ht="15">
      <c r="A4" s="22"/>
      <c r="B4" s="22"/>
      <c r="C4" s="22"/>
      <c r="D4" s="22"/>
      <c r="E4" s="22"/>
      <c r="F4" s="22"/>
      <c r="G4" s="22"/>
      <c r="H4" s="23" t="s">
        <v>263</v>
      </c>
      <c r="I4" s="244" t="s">
        <v>1031</v>
      </c>
      <c r="J4" s="244"/>
      <c r="K4" s="22" t="s">
        <v>276</v>
      </c>
      <c r="L4" s="244" t="s">
        <v>1009</v>
      </c>
      <c r="M4" s="244"/>
      <c r="N4" s="22" t="s">
        <v>277</v>
      </c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5">
      <c r="A6" s="22"/>
      <c r="B6" s="22"/>
      <c r="C6" s="22"/>
      <c r="D6" s="22"/>
      <c r="E6" s="22"/>
      <c r="F6" s="22"/>
      <c r="G6" s="22"/>
      <c r="H6" s="23" t="s">
        <v>148</v>
      </c>
      <c r="I6" s="243" t="s">
        <v>848</v>
      </c>
      <c r="J6" s="243"/>
      <c r="K6" s="243"/>
      <c r="L6" s="243"/>
      <c r="M6" s="243"/>
      <c r="N6" s="243"/>
      <c r="O6" s="243"/>
      <c r="P6" s="243"/>
      <c r="Q6" s="243"/>
      <c r="R6" s="243"/>
      <c r="S6" s="22"/>
      <c r="T6" s="22"/>
      <c r="U6" s="22"/>
      <c r="V6" s="22"/>
      <c r="W6" s="22"/>
      <c r="X6" s="22"/>
    </row>
    <row r="7" spans="1:24" ht="12.75" customHeight="1">
      <c r="A7" s="22"/>
      <c r="B7" s="22"/>
      <c r="C7" s="22"/>
      <c r="D7" s="22"/>
      <c r="E7" s="22"/>
      <c r="F7" s="22"/>
      <c r="G7" s="22"/>
      <c r="H7" s="22"/>
      <c r="I7" s="239" t="s">
        <v>149</v>
      </c>
      <c r="J7" s="239"/>
      <c r="K7" s="239"/>
      <c r="L7" s="239"/>
      <c r="M7" s="239"/>
      <c r="N7" s="239"/>
      <c r="O7" s="239"/>
      <c r="P7" s="239"/>
      <c r="Q7" s="239"/>
      <c r="R7" s="239"/>
      <c r="S7" s="22"/>
      <c r="T7" s="22"/>
      <c r="U7" s="22"/>
      <c r="V7" s="22"/>
      <c r="W7" s="22"/>
      <c r="X7" s="22"/>
    </row>
    <row r="8" spans="1:24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150</v>
      </c>
      <c r="L9" s="244" t="s">
        <v>1009</v>
      </c>
      <c r="M9" s="244"/>
      <c r="N9" s="22" t="s">
        <v>151</v>
      </c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">
      <c r="A11" s="22"/>
      <c r="B11" s="22"/>
      <c r="C11" s="22"/>
      <c r="D11" s="22"/>
      <c r="E11" s="22"/>
      <c r="F11" s="22"/>
      <c r="G11" s="22"/>
      <c r="H11" s="22"/>
      <c r="I11" s="22"/>
      <c r="J11" s="23" t="s">
        <v>152</v>
      </c>
      <c r="K11" s="25" t="s">
        <v>1025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11:21" ht="12.75" customHeight="1">
      <c r="K12" s="267" t="s">
        <v>153</v>
      </c>
      <c r="L12" s="267"/>
      <c r="M12" s="267"/>
      <c r="N12" s="267"/>
      <c r="O12" s="267"/>
      <c r="P12" s="267"/>
      <c r="Q12" s="267"/>
      <c r="R12" s="267"/>
      <c r="S12" s="267"/>
      <c r="T12" s="267"/>
      <c r="U12" s="267"/>
    </row>
    <row r="13" ht="11.25" customHeight="1"/>
    <row r="14" spans="1:24" ht="15" customHeight="1">
      <c r="A14" s="235" t="s">
        <v>165</v>
      </c>
      <c r="B14" s="235" t="s">
        <v>166</v>
      </c>
      <c r="C14" s="235" t="s">
        <v>167</v>
      </c>
      <c r="D14" s="257" t="s">
        <v>278</v>
      </c>
      <c r="E14" s="257"/>
      <c r="F14" s="257"/>
      <c r="G14" s="257"/>
      <c r="H14" s="257"/>
      <c r="I14" s="257"/>
      <c r="J14" s="257"/>
      <c r="K14" s="257"/>
      <c r="L14" s="257"/>
      <c r="M14" s="258"/>
      <c r="N14" s="261" t="s">
        <v>268</v>
      </c>
      <c r="O14" s="262"/>
      <c r="P14" s="262"/>
      <c r="Q14" s="262"/>
      <c r="R14" s="262"/>
      <c r="S14" s="262"/>
      <c r="T14" s="262"/>
      <c r="U14" s="262"/>
      <c r="V14" s="262"/>
      <c r="W14" s="263"/>
      <c r="X14" s="235" t="s">
        <v>168</v>
      </c>
    </row>
    <row r="15" spans="1:24" ht="15" customHeight="1">
      <c r="A15" s="236"/>
      <c r="B15" s="236"/>
      <c r="C15" s="236"/>
      <c r="D15" s="256" t="s">
        <v>1014</v>
      </c>
      <c r="E15" s="257"/>
      <c r="F15" s="257"/>
      <c r="G15" s="257"/>
      <c r="H15" s="257"/>
      <c r="I15" s="257"/>
      <c r="J15" s="257"/>
      <c r="K15" s="257"/>
      <c r="L15" s="257"/>
      <c r="M15" s="258"/>
      <c r="N15" s="238"/>
      <c r="O15" s="264"/>
      <c r="P15" s="264"/>
      <c r="Q15" s="264"/>
      <c r="R15" s="264"/>
      <c r="S15" s="264"/>
      <c r="T15" s="264"/>
      <c r="U15" s="264"/>
      <c r="V15" s="264"/>
      <c r="W15" s="265"/>
      <c r="X15" s="236"/>
    </row>
    <row r="16" spans="1:24" ht="15" customHeight="1">
      <c r="A16" s="236"/>
      <c r="B16" s="236"/>
      <c r="C16" s="236"/>
      <c r="D16" s="256" t="s">
        <v>154</v>
      </c>
      <c r="E16" s="257"/>
      <c r="F16" s="257"/>
      <c r="G16" s="257"/>
      <c r="H16" s="258"/>
      <c r="I16" s="256" t="s">
        <v>155</v>
      </c>
      <c r="J16" s="257"/>
      <c r="K16" s="257"/>
      <c r="L16" s="257"/>
      <c r="M16" s="258"/>
      <c r="N16" s="266" t="s">
        <v>160</v>
      </c>
      <c r="O16" s="266"/>
      <c r="P16" s="266" t="s">
        <v>156</v>
      </c>
      <c r="Q16" s="266"/>
      <c r="R16" s="266" t="s">
        <v>157</v>
      </c>
      <c r="S16" s="266"/>
      <c r="T16" s="266" t="s">
        <v>158</v>
      </c>
      <c r="U16" s="266"/>
      <c r="V16" s="266" t="s">
        <v>279</v>
      </c>
      <c r="W16" s="266"/>
      <c r="X16" s="236"/>
    </row>
    <row r="17" spans="1:24" ht="111.75" customHeight="1">
      <c r="A17" s="236"/>
      <c r="B17" s="236"/>
      <c r="C17" s="236"/>
      <c r="D17" s="259" t="s">
        <v>160</v>
      </c>
      <c r="E17" s="259" t="s">
        <v>156</v>
      </c>
      <c r="F17" s="259" t="s">
        <v>157</v>
      </c>
      <c r="G17" s="259" t="s">
        <v>158</v>
      </c>
      <c r="H17" s="259" t="s">
        <v>159</v>
      </c>
      <c r="I17" s="259" t="s">
        <v>161</v>
      </c>
      <c r="J17" s="259" t="s">
        <v>156</v>
      </c>
      <c r="K17" s="259" t="s">
        <v>157</v>
      </c>
      <c r="L17" s="259" t="s">
        <v>158</v>
      </c>
      <c r="M17" s="259" t="s">
        <v>159</v>
      </c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36"/>
    </row>
    <row r="18" spans="1:24" ht="40.5" customHeight="1">
      <c r="A18" s="237"/>
      <c r="B18" s="237"/>
      <c r="C18" s="237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19" t="s">
        <v>162</v>
      </c>
      <c r="O18" s="19" t="s">
        <v>163</v>
      </c>
      <c r="P18" s="19" t="s">
        <v>162</v>
      </c>
      <c r="Q18" s="19" t="s">
        <v>163</v>
      </c>
      <c r="R18" s="19" t="s">
        <v>162</v>
      </c>
      <c r="S18" s="19" t="s">
        <v>163</v>
      </c>
      <c r="T18" s="19" t="s">
        <v>162</v>
      </c>
      <c r="U18" s="19" t="s">
        <v>163</v>
      </c>
      <c r="V18" s="19" t="s">
        <v>162</v>
      </c>
      <c r="W18" s="19" t="s">
        <v>163</v>
      </c>
      <c r="X18" s="237"/>
    </row>
    <row r="19" spans="1:24" ht="13.5" customHeight="1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7">
        <v>8</v>
      </c>
      <c r="I19" s="27">
        <v>9</v>
      </c>
      <c r="J19" s="27">
        <v>10</v>
      </c>
      <c r="K19" s="27">
        <v>11</v>
      </c>
      <c r="L19" s="27">
        <v>12</v>
      </c>
      <c r="M19" s="27">
        <v>13</v>
      </c>
      <c r="N19" s="27">
        <v>14</v>
      </c>
      <c r="O19" s="27">
        <v>15</v>
      </c>
      <c r="P19" s="27">
        <v>16</v>
      </c>
      <c r="Q19" s="27">
        <v>17</v>
      </c>
      <c r="R19" s="27">
        <v>18</v>
      </c>
      <c r="S19" s="27">
        <v>19</v>
      </c>
      <c r="T19" s="27">
        <v>20</v>
      </c>
      <c r="U19" s="27">
        <v>21</v>
      </c>
      <c r="V19" s="27">
        <v>22</v>
      </c>
      <c r="W19" s="27">
        <v>23</v>
      </c>
      <c r="X19" s="27">
        <v>24</v>
      </c>
    </row>
    <row r="20" spans="1:24" ht="13.5" customHeight="1">
      <c r="A20" s="48" t="s">
        <v>383</v>
      </c>
      <c r="B20" s="49" t="s">
        <v>164</v>
      </c>
      <c r="C20" s="64" t="s">
        <v>388</v>
      </c>
      <c r="D20" s="70">
        <f>G20</f>
        <v>83.93212672000001</v>
      </c>
      <c r="E20" s="70">
        <v>0</v>
      </c>
      <c r="F20" s="70">
        <v>0</v>
      </c>
      <c r="G20" s="69">
        <f>G21+G22+G23+G24+G25+G26</f>
        <v>83.93212672000001</v>
      </c>
      <c r="H20" s="70">
        <v>0</v>
      </c>
      <c r="I20" s="69">
        <f>I21+I22+I23+I24+I25+I26</f>
        <v>66.712299552</v>
      </c>
      <c r="J20" s="70">
        <v>0</v>
      </c>
      <c r="K20" s="70">
        <v>0</v>
      </c>
      <c r="L20" s="69">
        <f>L21+L22+L23+L24+L25+L26</f>
        <v>66.712299552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4"/>
    </row>
    <row r="21" spans="1:24" ht="15.75" outlineLevel="1">
      <c r="A21" s="59" t="s">
        <v>899</v>
      </c>
      <c r="B21" s="60" t="s">
        <v>900</v>
      </c>
      <c r="C21" s="63" t="s">
        <v>388</v>
      </c>
      <c r="D21" s="70">
        <f aca="true" t="shared" si="0" ref="D21:D84">G21</f>
        <v>0</v>
      </c>
      <c r="E21" s="70">
        <v>0</v>
      </c>
      <c r="F21" s="70">
        <v>0</v>
      </c>
      <c r="G21" s="69">
        <v>0</v>
      </c>
      <c r="H21" s="70">
        <v>0</v>
      </c>
      <c r="I21" s="69">
        <v>0</v>
      </c>
      <c r="J21" s="70">
        <v>0</v>
      </c>
      <c r="K21" s="70">
        <v>0</v>
      </c>
      <c r="L21" s="69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4"/>
    </row>
    <row r="22" spans="1:24" ht="15.75">
      <c r="A22" s="59" t="s">
        <v>901</v>
      </c>
      <c r="B22" s="60" t="s">
        <v>902</v>
      </c>
      <c r="C22" s="63" t="s">
        <v>388</v>
      </c>
      <c r="D22" s="70">
        <f t="shared" si="0"/>
        <v>52.65724672</v>
      </c>
      <c r="E22" s="70">
        <v>0</v>
      </c>
      <c r="F22" s="70">
        <v>0</v>
      </c>
      <c r="G22" s="69">
        <f>G27</f>
        <v>52.65724672</v>
      </c>
      <c r="H22" s="70">
        <v>0</v>
      </c>
      <c r="I22" s="69">
        <f>I27</f>
        <v>51.490861572</v>
      </c>
      <c r="J22" s="70">
        <v>0</v>
      </c>
      <c r="K22" s="70">
        <v>0</v>
      </c>
      <c r="L22" s="69">
        <f>L27</f>
        <v>51.490861572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4"/>
    </row>
    <row r="23" spans="1:24" ht="47.25" outlineLevel="1">
      <c r="A23" s="59" t="s">
        <v>903</v>
      </c>
      <c r="B23" s="60" t="s">
        <v>904</v>
      </c>
      <c r="C23" s="63" t="s">
        <v>388</v>
      </c>
      <c r="D23" s="70">
        <f t="shared" si="0"/>
        <v>0</v>
      </c>
      <c r="E23" s="70">
        <v>0</v>
      </c>
      <c r="F23" s="70">
        <v>0</v>
      </c>
      <c r="G23" s="69">
        <v>0</v>
      </c>
      <c r="H23" s="70">
        <v>0</v>
      </c>
      <c r="I23" s="69">
        <v>0</v>
      </c>
      <c r="J23" s="70">
        <v>0</v>
      </c>
      <c r="K23" s="70">
        <v>0</v>
      </c>
      <c r="L23" s="69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4"/>
    </row>
    <row r="24" spans="1:24" ht="15.75">
      <c r="A24" s="59" t="s">
        <v>905</v>
      </c>
      <c r="B24" s="60" t="s">
        <v>906</v>
      </c>
      <c r="C24" s="63" t="s">
        <v>388</v>
      </c>
      <c r="D24" s="70">
        <f t="shared" si="0"/>
        <v>0</v>
      </c>
      <c r="E24" s="70">
        <v>0</v>
      </c>
      <c r="F24" s="70">
        <v>0</v>
      </c>
      <c r="G24" s="69">
        <f>G76</f>
        <v>0</v>
      </c>
      <c r="H24" s="70">
        <v>0</v>
      </c>
      <c r="I24" s="69">
        <f>I76</f>
        <v>0</v>
      </c>
      <c r="J24" s="70">
        <v>0</v>
      </c>
      <c r="K24" s="70">
        <v>0</v>
      </c>
      <c r="L24" s="69">
        <f>L76</f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4"/>
    </row>
    <row r="25" spans="1:24" ht="31.5" outlineLevel="1">
      <c r="A25" s="59" t="s">
        <v>907</v>
      </c>
      <c r="B25" s="60" t="s">
        <v>908</v>
      </c>
      <c r="C25" s="63" t="s">
        <v>388</v>
      </c>
      <c r="D25" s="70">
        <f t="shared" si="0"/>
        <v>0</v>
      </c>
      <c r="E25" s="70">
        <v>0</v>
      </c>
      <c r="F25" s="70">
        <v>0</v>
      </c>
      <c r="G25" s="69">
        <v>0</v>
      </c>
      <c r="H25" s="70">
        <v>0</v>
      </c>
      <c r="I25" s="69">
        <v>0</v>
      </c>
      <c r="J25" s="70">
        <v>0</v>
      </c>
      <c r="K25" s="70">
        <v>0</v>
      </c>
      <c r="L25" s="69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4"/>
    </row>
    <row r="26" spans="1:24" ht="15.75">
      <c r="A26" s="59" t="s">
        <v>909</v>
      </c>
      <c r="B26" s="60" t="s">
        <v>910</v>
      </c>
      <c r="C26" s="63" t="s">
        <v>388</v>
      </c>
      <c r="D26" s="70">
        <f t="shared" si="0"/>
        <v>31.274880000000003</v>
      </c>
      <c r="E26" s="70">
        <v>0</v>
      </c>
      <c r="F26" s="70">
        <v>0</v>
      </c>
      <c r="G26" s="69">
        <f>G79</f>
        <v>31.274880000000003</v>
      </c>
      <c r="H26" s="70">
        <v>0</v>
      </c>
      <c r="I26" s="69">
        <f>I79</f>
        <v>15.22143798</v>
      </c>
      <c r="J26" s="70">
        <v>0</v>
      </c>
      <c r="K26" s="70">
        <v>0</v>
      </c>
      <c r="L26" s="69">
        <f>L79</f>
        <v>15.22143798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4"/>
    </row>
    <row r="27" spans="1:24" ht="31.5">
      <c r="A27" s="48" t="s">
        <v>219</v>
      </c>
      <c r="B27" s="49" t="s">
        <v>911</v>
      </c>
      <c r="C27" s="63" t="s">
        <v>388</v>
      </c>
      <c r="D27" s="70">
        <f t="shared" si="0"/>
        <v>52.65724672</v>
      </c>
      <c r="E27" s="70">
        <v>0</v>
      </c>
      <c r="F27" s="70">
        <v>0</v>
      </c>
      <c r="G27" s="69">
        <f>G28+G51+G63</f>
        <v>52.65724672</v>
      </c>
      <c r="H27" s="70">
        <v>0</v>
      </c>
      <c r="I27" s="69">
        <f>I28+I51+I63</f>
        <v>51.490861572</v>
      </c>
      <c r="J27" s="70">
        <v>0</v>
      </c>
      <c r="K27" s="70">
        <v>0</v>
      </c>
      <c r="L27" s="69">
        <f>L28+L51+L63</f>
        <v>51.490861572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4"/>
    </row>
    <row r="28" spans="1:24" ht="47.25" outlineLevel="1">
      <c r="A28" s="48" t="s">
        <v>249</v>
      </c>
      <c r="B28" s="49" t="s">
        <v>912</v>
      </c>
      <c r="C28" s="63" t="s">
        <v>388</v>
      </c>
      <c r="D28" s="70">
        <f t="shared" si="0"/>
        <v>40.34421976</v>
      </c>
      <c r="E28" s="70">
        <v>0</v>
      </c>
      <c r="F28" s="70">
        <v>0</v>
      </c>
      <c r="G28" s="69">
        <f>G29+G30</f>
        <v>40.34421976</v>
      </c>
      <c r="H28" s="70">
        <v>0</v>
      </c>
      <c r="I28" s="69">
        <f>I29+I30</f>
        <v>41.861774184</v>
      </c>
      <c r="J28" s="70">
        <v>0</v>
      </c>
      <c r="K28" s="70">
        <v>0</v>
      </c>
      <c r="L28" s="69">
        <f>L29+L30</f>
        <v>41.861774184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4"/>
    </row>
    <row r="29" spans="1:24" ht="15.75" outlineLevel="1">
      <c r="A29" s="48" t="s">
        <v>250</v>
      </c>
      <c r="B29" s="49" t="s">
        <v>384</v>
      </c>
      <c r="C29" s="63" t="s">
        <v>388</v>
      </c>
      <c r="D29" s="70">
        <f t="shared" si="0"/>
        <v>0</v>
      </c>
      <c r="E29" s="70">
        <v>0</v>
      </c>
      <c r="F29" s="70">
        <v>0</v>
      </c>
      <c r="G29" s="69">
        <v>0</v>
      </c>
      <c r="H29" s="70">
        <v>0</v>
      </c>
      <c r="I29" s="69">
        <v>0</v>
      </c>
      <c r="J29" s="70">
        <v>0</v>
      </c>
      <c r="K29" s="70">
        <v>0</v>
      </c>
      <c r="L29" s="69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4"/>
    </row>
    <row r="30" spans="1:24" ht="31.5" outlineLevel="1">
      <c r="A30" s="48" t="s">
        <v>251</v>
      </c>
      <c r="B30" s="49" t="s">
        <v>913</v>
      </c>
      <c r="C30" s="63" t="s">
        <v>388</v>
      </c>
      <c r="D30" s="70">
        <f t="shared" si="0"/>
        <v>40.34421976</v>
      </c>
      <c r="E30" s="70">
        <v>0</v>
      </c>
      <c r="F30" s="70">
        <v>0</v>
      </c>
      <c r="G30" s="69">
        <f>G31+G44</f>
        <v>40.34421976</v>
      </c>
      <c r="H30" s="70">
        <v>0</v>
      </c>
      <c r="I30" s="69">
        <f>I31+I44</f>
        <v>41.861774184</v>
      </c>
      <c r="J30" s="70">
        <v>0</v>
      </c>
      <c r="K30" s="70">
        <v>0</v>
      </c>
      <c r="L30" s="69">
        <f>L31+L44</f>
        <v>41.861774184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4"/>
    </row>
    <row r="31" spans="1:24" ht="15.75" outlineLevel="1">
      <c r="A31" s="48" t="s">
        <v>914</v>
      </c>
      <c r="B31" s="50" t="s">
        <v>915</v>
      </c>
      <c r="C31" s="63" t="s">
        <v>388</v>
      </c>
      <c r="D31" s="71">
        <f t="shared" si="0"/>
        <v>40.34421976</v>
      </c>
      <c r="E31" s="71">
        <v>0</v>
      </c>
      <c r="F31" s="71">
        <v>0</v>
      </c>
      <c r="G31" s="68">
        <f>G32+G33+G34+G35+G36+G37+G38+G39+G40+G41</f>
        <v>40.34421976</v>
      </c>
      <c r="H31" s="71">
        <v>0</v>
      </c>
      <c r="I31" s="68">
        <f>I32+I33+I34+I35+I36+I37+I38+I39+I40+I41</f>
        <v>41.861774184</v>
      </c>
      <c r="J31" s="71">
        <v>0</v>
      </c>
      <c r="K31" s="71">
        <v>0</v>
      </c>
      <c r="L31" s="68">
        <f>L32+L33+L34+L35+L36+L37+L38+L39+L40+L41</f>
        <v>41.861774184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4"/>
    </row>
    <row r="32" spans="1:24" ht="31.5" outlineLevel="1">
      <c r="A32" s="48" t="s">
        <v>916</v>
      </c>
      <c r="B32" s="50" t="s">
        <v>917</v>
      </c>
      <c r="C32" s="63" t="s">
        <v>388</v>
      </c>
      <c r="D32" s="71">
        <f t="shared" si="0"/>
        <v>40.34421976</v>
      </c>
      <c r="E32" s="71">
        <v>0</v>
      </c>
      <c r="F32" s="71">
        <v>0</v>
      </c>
      <c r="G32" s="68">
        <v>40.34421976</v>
      </c>
      <c r="H32" s="71">
        <v>0</v>
      </c>
      <c r="I32" s="71">
        <f aca="true" t="shared" si="1" ref="I32:I84">L32</f>
        <v>41.861774184</v>
      </c>
      <c r="J32" s="71">
        <v>0</v>
      </c>
      <c r="K32" s="71">
        <v>0</v>
      </c>
      <c r="L32" s="68">
        <f>'10'!H30</f>
        <v>41.861774184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4"/>
    </row>
    <row r="33" spans="1:24" ht="47.25" outlineLevel="1">
      <c r="A33" s="48" t="s">
        <v>918</v>
      </c>
      <c r="B33" s="50" t="s">
        <v>919</v>
      </c>
      <c r="C33" s="63" t="s">
        <v>388</v>
      </c>
      <c r="D33" s="71">
        <f t="shared" si="0"/>
        <v>0</v>
      </c>
      <c r="E33" s="71">
        <v>0</v>
      </c>
      <c r="F33" s="71">
        <v>0</v>
      </c>
      <c r="G33" s="68">
        <v>0</v>
      </c>
      <c r="H33" s="71">
        <v>0</v>
      </c>
      <c r="I33" s="71">
        <f t="shared" si="1"/>
        <v>0</v>
      </c>
      <c r="J33" s="71">
        <v>0</v>
      </c>
      <c r="K33" s="71">
        <v>0</v>
      </c>
      <c r="L33" s="68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4"/>
    </row>
    <row r="34" spans="1:24" ht="31.5" outlineLevel="1">
      <c r="A34" s="48" t="s">
        <v>920</v>
      </c>
      <c r="B34" s="50" t="s">
        <v>921</v>
      </c>
      <c r="C34" s="63" t="s">
        <v>388</v>
      </c>
      <c r="D34" s="71">
        <f t="shared" si="0"/>
        <v>0</v>
      </c>
      <c r="E34" s="71">
        <v>0</v>
      </c>
      <c r="F34" s="71">
        <v>0</v>
      </c>
      <c r="G34" s="68">
        <v>0</v>
      </c>
      <c r="H34" s="71">
        <v>0</v>
      </c>
      <c r="I34" s="71">
        <f t="shared" si="1"/>
        <v>0</v>
      </c>
      <c r="J34" s="71">
        <v>0</v>
      </c>
      <c r="K34" s="71">
        <v>0</v>
      </c>
      <c r="L34" s="68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4"/>
    </row>
    <row r="35" spans="1:24" ht="28.5" customHeight="1" outlineLevel="1">
      <c r="A35" s="48" t="s">
        <v>922</v>
      </c>
      <c r="B35" s="50" t="s">
        <v>923</v>
      </c>
      <c r="C35" s="63" t="s">
        <v>388</v>
      </c>
      <c r="D35" s="71">
        <f t="shared" si="0"/>
        <v>0</v>
      </c>
      <c r="E35" s="71">
        <v>0</v>
      </c>
      <c r="F35" s="71">
        <v>0</v>
      </c>
      <c r="G35" s="68">
        <v>0</v>
      </c>
      <c r="H35" s="71">
        <v>0</v>
      </c>
      <c r="I35" s="71">
        <f t="shared" si="1"/>
        <v>0</v>
      </c>
      <c r="J35" s="71">
        <v>0</v>
      </c>
      <c r="K35" s="71">
        <v>0</v>
      </c>
      <c r="L35" s="68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4"/>
    </row>
    <row r="36" spans="1:24" ht="47.25">
      <c r="A36" s="48" t="s">
        <v>924</v>
      </c>
      <c r="B36" s="50" t="s">
        <v>925</v>
      </c>
      <c r="C36" s="63" t="s">
        <v>388</v>
      </c>
      <c r="D36" s="71">
        <f t="shared" si="0"/>
        <v>0</v>
      </c>
      <c r="E36" s="71">
        <v>0</v>
      </c>
      <c r="F36" s="71">
        <v>0</v>
      </c>
      <c r="G36" s="68">
        <v>0</v>
      </c>
      <c r="H36" s="71">
        <v>0</v>
      </c>
      <c r="I36" s="71">
        <f t="shared" si="1"/>
        <v>0</v>
      </c>
      <c r="J36" s="71">
        <v>0</v>
      </c>
      <c r="K36" s="71">
        <v>0</v>
      </c>
      <c r="L36" s="68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4"/>
    </row>
    <row r="37" spans="1:24" ht="31.5">
      <c r="A37" s="48" t="s">
        <v>926</v>
      </c>
      <c r="B37" s="50" t="s">
        <v>927</v>
      </c>
      <c r="C37" s="63" t="s">
        <v>388</v>
      </c>
      <c r="D37" s="71">
        <f t="shared" si="0"/>
        <v>0</v>
      </c>
      <c r="E37" s="71">
        <v>0</v>
      </c>
      <c r="F37" s="71">
        <v>0</v>
      </c>
      <c r="G37" s="68">
        <v>0</v>
      </c>
      <c r="H37" s="71">
        <v>0</v>
      </c>
      <c r="I37" s="71">
        <f t="shared" si="1"/>
        <v>0</v>
      </c>
      <c r="J37" s="71">
        <v>0</v>
      </c>
      <c r="K37" s="71">
        <v>0</v>
      </c>
      <c r="L37" s="68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4"/>
    </row>
    <row r="38" spans="1:24" ht="31.5">
      <c r="A38" s="48" t="s">
        <v>928</v>
      </c>
      <c r="B38" s="50" t="s">
        <v>929</v>
      </c>
      <c r="C38" s="63" t="s">
        <v>388</v>
      </c>
      <c r="D38" s="71">
        <f t="shared" si="0"/>
        <v>0</v>
      </c>
      <c r="E38" s="71">
        <v>0</v>
      </c>
      <c r="F38" s="71">
        <v>0</v>
      </c>
      <c r="G38" s="68">
        <v>0</v>
      </c>
      <c r="H38" s="71">
        <v>0</v>
      </c>
      <c r="I38" s="71">
        <f t="shared" si="1"/>
        <v>0</v>
      </c>
      <c r="J38" s="71">
        <v>0</v>
      </c>
      <c r="K38" s="71">
        <v>0</v>
      </c>
      <c r="L38" s="68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4"/>
    </row>
    <row r="39" spans="1:24" ht="31.5">
      <c r="A39" s="48" t="s">
        <v>930</v>
      </c>
      <c r="B39" s="50" t="s">
        <v>931</v>
      </c>
      <c r="C39" s="63" t="s">
        <v>388</v>
      </c>
      <c r="D39" s="71">
        <f t="shared" si="0"/>
        <v>0</v>
      </c>
      <c r="E39" s="71">
        <v>0</v>
      </c>
      <c r="F39" s="71">
        <v>0</v>
      </c>
      <c r="G39" s="68">
        <v>0</v>
      </c>
      <c r="H39" s="71">
        <v>0</v>
      </c>
      <c r="I39" s="71">
        <f t="shared" si="1"/>
        <v>0</v>
      </c>
      <c r="J39" s="71">
        <v>0</v>
      </c>
      <c r="K39" s="71">
        <v>0</v>
      </c>
      <c r="L39" s="68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4"/>
    </row>
    <row r="40" spans="1:24" ht="31.5">
      <c r="A40" s="48" t="s">
        <v>932</v>
      </c>
      <c r="B40" s="50" t="s">
        <v>933</v>
      </c>
      <c r="C40" s="63" t="s">
        <v>388</v>
      </c>
      <c r="D40" s="71">
        <f t="shared" si="0"/>
        <v>0</v>
      </c>
      <c r="E40" s="71">
        <v>0</v>
      </c>
      <c r="F40" s="71">
        <v>0</v>
      </c>
      <c r="G40" s="68">
        <v>0</v>
      </c>
      <c r="H40" s="71">
        <v>0</v>
      </c>
      <c r="I40" s="71">
        <f t="shared" si="1"/>
        <v>0</v>
      </c>
      <c r="J40" s="71">
        <v>0</v>
      </c>
      <c r="K40" s="71">
        <v>0</v>
      </c>
      <c r="L40" s="68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4"/>
    </row>
    <row r="41" spans="1:24" ht="47.25">
      <c r="A41" s="48" t="s">
        <v>934</v>
      </c>
      <c r="B41" s="50" t="s">
        <v>935</v>
      </c>
      <c r="C41" s="63" t="s">
        <v>388</v>
      </c>
      <c r="D41" s="71">
        <f t="shared" si="0"/>
        <v>0</v>
      </c>
      <c r="E41" s="71">
        <v>0</v>
      </c>
      <c r="F41" s="71">
        <v>0</v>
      </c>
      <c r="G41" s="68">
        <v>0</v>
      </c>
      <c r="H41" s="71">
        <v>0</v>
      </c>
      <c r="I41" s="71">
        <f t="shared" si="1"/>
        <v>0</v>
      </c>
      <c r="J41" s="71">
        <v>0</v>
      </c>
      <c r="K41" s="71">
        <v>0</v>
      </c>
      <c r="L41" s="68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4"/>
    </row>
    <row r="42" spans="1:24" ht="15.75" hidden="1">
      <c r="A42" s="48"/>
      <c r="B42" s="50"/>
      <c r="C42" s="63"/>
      <c r="D42" s="70">
        <f t="shared" si="0"/>
        <v>0</v>
      </c>
      <c r="E42" s="70">
        <v>0</v>
      </c>
      <c r="F42" s="70">
        <v>0</v>
      </c>
      <c r="G42" s="68"/>
      <c r="H42" s="70">
        <v>0</v>
      </c>
      <c r="I42" s="70">
        <f t="shared" si="1"/>
        <v>0</v>
      </c>
      <c r="J42" s="70">
        <v>0</v>
      </c>
      <c r="K42" s="70">
        <v>0</v>
      </c>
      <c r="L42" s="68"/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4"/>
    </row>
    <row r="43" spans="1:24" ht="15.75" hidden="1">
      <c r="A43" s="48"/>
      <c r="B43" s="50"/>
      <c r="C43" s="63"/>
      <c r="D43" s="70">
        <f t="shared" si="0"/>
        <v>0</v>
      </c>
      <c r="E43" s="70">
        <v>0</v>
      </c>
      <c r="F43" s="70">
        <v>0</v>
      </c>
      <c r="G43" s="68"/>
      <c r="H43" s="70">
        <v>0</v>
      </c>
      <c r="I43" s="70">
        <f t="shared" si="1"/>
        <v>0</v>
      </c>
      <c r="J43" s="70">
        <v>0</v>
      </c>
      <c r="K43" s="70">
        <v>0</v>
      </c>
      <c r="L43" s="68"/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4"/>
    </row>
    <row r="44" spans="1:24" ht="15.75">
      <c r="A44" s="48" t="s">
        <v>936</v>
      </c>
      <c r="B44" s="50" t="s">
        <v>937</v>
      </c>
      <c r="C44" s="63" t="s">
        <v>388</v>
      </c>
      <c r="D44" s="70">
        <f>G44</f>
        <v>0</v>
      </c>
      <c r="E44" s="70">
        <v>0</v>
      </c>
      <c r="F44" s="70">
        <v>0</v>
      </c>
      <c r="G44" s="69">
        <f>SUM(G45:G50)</f>
        <v>0</v>
      </c>
      <c r="H44" s="70">
        <v>0</v>
      </c>
      <c r="I44" s="70">
        <f t="shared" si="1"/>
        <v>0</v>
      </c>
      <c r="J44" s="70">
        <v>0</v>
      </c>
      <c r="K44" s="70">
        <v>0</v>
      </c>
      <c r="L44" s="69">
        <f>SUM(L45:L50)</f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4"/>
    </row>
    <row r="45" spans="1:24" ht="15.75">
      <c r="A45" s="48" t="s">
        <v>938</v>
      </c>
      <c r="B45" s="50" t="s">
        <v>939</v>
      </c>
      <c r="C45" s="63" t="s">
        <v>388</v>
      </c>
      <c r="D45" s="71">
        <f t="shared" si="0"/>
        <v>0</v>
      </c>
      <c r="E45" s="71">
        <v>0</v>
      </c>
      <c r="F45" s="71">
        <v>0</v>
      </c>
      <c r="G45" s="68">
        <v>0</v>
      </c>
      <c r="H45" s="71">
        <v>0</v>
      </c>
      <c r="I45" s="71">
        <f t="shared" si="1"/>
        <v>0</v>
      </c>
      <c r="J45" s="71">
        <v>0</v>
      </c>
      <c r="K45" s="71">
        <v>0</v>
      </c>
      <c r="L45" s="68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4"/>
    </row>
    <row r="46" spans="1:24" ht="15.75">
      <c r="A46" s="48" t="s">
        <v>940</v>
      </c>
      <c r="B46" s="50" t="s">
        <v>941</v>
      </c>
      <c r="C46" s="63" t="s">
        <v>388</v>
      </c>
      <c r="D46" s="71">
        <f t="shared" si="0"/>
        <v>0</v>
      </c>
      <c r="E46" s="71">
        <v>0</v>
      </c>
      <c r="F46" s="71">
        <v>0</v>
      </c>
      <c r="G46" s="68">
        <v>0</v>
      </c>
      <c r="H46" s="71">
        <v>0</v>
      </c>
      <c r="I46" s="71">
        <f t="shared" si="1"/>
        <v>0</v>
      </c>
      <c r="J46" s="71">
        <v>0</v>
      </c>
      <c r="K46" s="71">
        <v>0</v>
      </c>
      <c r="L46" s="68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4"/>
    </row>
    <row r="47" spans="1:24" ht="15.75">
      <c r="A47" s="48" t="s">
        <v>942</v>
      </c>
      <c r="B47" s="50" t="s">
        <v>943</v>
      </c>
      <c r="C47" s="63" t="s">
        <v>388</v>
      </c>
      <c r="D47" s="71">
        <f t="shared" si="0"/>
        <v>0</v>
      </c>
      <c r="E47" s="71">
        <v>0</v>
      </c>
      <c r="F47" s="71">
        <v>0</v>
      </c>
      <c r="G47" s="68">
        <v>0</v>
      </c>
      <c r="H47" s="71">
        <v>0</v>
      </c>
      <c r="I47" s="71">
        <f t="shared" si="1"/>
        <v>0</v>
      </c>
      <c r="J47" s="71">
        <v>0</v>
      </c>
      <c r="K47" s="71">
        <v>0</v>
      </c>
      <c r="L47" s="68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4"/>
    </row>
    <row r="48" spans="1:24" ht="31.5">
      <c r="A48" s="48" t="s">
        <v>944</v>
      </c>
      <c r="B48" s="50" t="s">
        <v>945</v>
      </c>
      <c r="C48" s="63" t="s">
        <v>388</v>
      </c>
      <c r="D48" s="71">
        <f t="shared" si="0"/>
        <v>0</v>
      </c>
      <c r="E48" s="71">
        <v>0</v>
      </c>
      <c r="F48" s="71">
        <v>0</v>
      </c>
      <c r="G48" s="68">
        <v>0</v>
      </c>
      <c r="H48" s="71">
        <v>0</v>
      </c>
      <c r="I48" s="71">
        <f t="shared" si="1"/>
        <v>0</v>
      </c>
      <c r="J48" s="71">
        <v>0</v>
      </c>
      <c r="K48" s="71">
        <v>0</v>
      </c>
      <c r="L48" s="68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4"/>
    </row>
    <row r="49" spans="1:24" ht="31.5">
      <c r="A49" s="48" t="s">
        <v>946</v>
      </c>
      <c r="B49" s="50" t="s">
        <v>947</v>
      </c>
      <c r="C49" s="63" t="s">
        <v>388</v>
      </c>
      <c r="D49" s="71">
        <f t="shared" si="0"/>
        <v>0</v>
      </c>
      <c r="E49" s="71">
        <v>0</v>
      </c>
      <c r="F49" s="71">
        <v>0</v>
      </c>
      <c r="G49" s="68">
        <v>0</v>
      </c>
      <c r="H49" s="71">
        <v>0</v>
      </c>
      <c r="I49" s="71">
        <f t="shared" si="1"/>
        <v>0</v>
      </c>
      <c r="J49" s="71">
        <v>0</v>
      </c>
      <c r="K49" s="71">
        <v>0</v>
      </c>
      <c r="L49" s="68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4"/>
    </row>
    <row r="50" spans="1:24" ht="31.5">
      <c r="A50" s="48" t="s">
        <v>948</v>
      </c>
      <c r="B50" s="50" t="s">
        <v>949</v>
      </c>
      <c r="C50" s="63" t="s">
        <v>388</v>
      </c>
      <c r="D50" s="71">
        <f t="shared" si="0"/>
        <v>0</v>
      </c>
      <c r="E50" s="71">
        <v>0</v>
      </c>
      <c r="F50" s="71">
        <v>0</v>
      </c>
      <c r="G50" s="68">
        <v>0</v>
      </c>
      <c r="H50" s="71">
        <v>0</v>
      </c>
      <c r="I50" s="71">
        <f t="shared" si="1"/>
        <v>0</v>
      </c>
      <c r="J50" s="71">
        <v>0</v>
      </c>
      <c r="K50" s="71">
        <v>0</v>
      </c>
      <c r="L50" s="68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4"/>
    </row>
    <row r="51" spans="1:24" ht="31.5">
      <c r="A51" s="48" t="s">
        <v>252</v>
      </c>
      <c r="B51" s="49" t="s">
        <v>385</v>
      </c>
      <c r="C51" s="63" t="s">
        <v>388</v>
      </c>
      <c r="D51" s="70">
        <f t="shared" si="0"/>
        <v>5.31694696</v>
      </c>
      <c r="E51" s="70">
        <v>0</v>
      </c>
      <c r="F51" s="70">
        <v>0</v>
      </c>
      <c r="G51" s="69">
        <f>G52+G62</f>
        <v>5.31694696</v>
      </c>
      <c r="H51" s="70">
        <v>0</v>
      </c>
      <c r="I51" s="70">
        <f t="shared" si="1"/>
        <v>3.4850715</v>
      </c>
      <c r="J51" s="70">
        <v>0</v>
      </c>
      <c r="K51" s="70">
        <v>0</v>
      </c>
      <c r="L51" s="69">
        <f>L52+L62</f>
        <v>3.4850715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4"/>
    </row>
    <row r="52" spans="1:24" ht="15.75">
      <c r="A52" s="48" t="s">
        <v>386</v>
      </c>
      <c r="B52" s="49" t="s">
        <v>387</v>
      </c>
      <c r="C52" s="63" t="s">
        <v>388</v>
      </c>
      <c r="D52" s="70">
        <f t="shared" si="0"/>
        <v>5.31694696</v>
      </c>
      <c r="E52" s="70">
        <v>0</v>
      </c>
      <c r="F52" s="70">
        <v>0</v>
      </c>
      <c r="G52" s="69">
        <f>G53+G56</f>
        <v>5.31694696</v>
      </c>
      <c r="H52" s="70">
        <v>0</v>
      </c>
      <c r="I52" s="70">
        <f t="shared" si="1"/>
        <v>3.4850715</v>
      </c>
      <c r="J52" s="70">
        <v>0</v>
      </c>
      <c r="K52" s="70">
        <v>0</v>
      </c>
      <c r="L52" s="69">
        <f>L53+L56</f>
        <v>3.4850715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4"/>
    </row>
    <row r="53" spans="1:24" ht="15.75">
      <c r="A53" s="48" t="s">
        <v>950</v>
      </c>
      <c r="B53" s="51" t="s">
        <v>951</v>
      </c>
      <c r="C53" s="63" t="s">
        <v>388</v>
      </c>
      <c r="D53" s="70">
        <f t="shared" si="0"/>
        <v>0</v>
      </c>
      <c r="E53" s="70">
        <v>0</v>
      </c>
      <c r="F53" s="70">
        <v>0</v>
      </c>
      <c r="G53" s="69">
        <f>SUM(G54:G55)</f>
        <v>0</v>
      </c>
      <c r="H53" s="70">
        <v>0</v>
      </c>
      <c r="I53" s="70">
        <f t="shared" si="1"/>
        <v>0</v>
      </c>
      <c r="J53" s="70">
        <v>0</v>
      </c>
      <c r="K53" s="70">
        <v>0</v>
      </c>
      <c r="L53" s="69">
        <f>SUM(L54:L55)</f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4"/>
    </row>
    <row r="54" spans="1:24" ht="15.75">
      <c r="A54" s="48" t="s">
        <v>952</v>
      </c>
      <c r="B54" s="51" t="s">
        <v>953</v>
      </c>
      <c r="C54" s="63" t="s">
        <v>388</v>
      </c>
      <c r="D54" s="71">
        <f t="shared" si="0"/>
        <v>0</v>
      </c>
      <c r="E54" s="71">
        <v>0</v>
      </c>
      <c r="F54" s="71">
        <v>0</v>
      </c>
      <c r="G54" s="68">
        <v>0</v>
      </c>
      <c r="H54" s="71">
        <v>0</v>
      </c>
      <c r="I54" s="71">
        <f t="shared" si="1"/>
        <v>0</v>
      </c>
      <c r="J54" s="71">
        <v>0</v>
      </c>
      <c r="K54" s="71">
        <v>0</v>
      </c>
      <c r="L54" s="68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4"/>
    </row>
    <row r="55" spans="1:24" ht="15.75">
      <c r="A55" s="48" t="s">
        <v>954</v>
      </c>
      <c r="B55" s="51" t="s">
        <v>955</v>
      </c>
      <c r="C55" s="63" t="s">
        <v>388</v>
      </c>
      <c r="D55" s="71">
        <f t="shared" si="0"/>
        <v>0</v>
      </c>
      <c r="E55" s="71">
        <v>0</v>
      </c>
      <c r="F55" s="71">
        <v>0</v>
      </c>
      <c r="G55" s="68">
        <v>0</v>
      </c>
      <c r="H55" s="71">
        <v>0</v>
      </c>
      <c r="I55" s="71">
        <f t="shared" si="1"/>
        <v>0</v>
      </c>
      <c r="J55" s="71">
        <v>0</v>
      </c>
      <c r="K55" s="71">
        <v>0</v>
      </c>
      <c r="L55" s="68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4"/>
    </row>
    <row r="56" spans="1:24" ht="15.75">
      <c r="A56" s="48" t="s">
        <v>956</v>
      </c>
      <c r="B56" s="51" t="s">
        <v>957</v>
      </c>
      <c r="C56" s="63" t="s">
        <v>388</v>
      </c>
      <c r="D56" s="70">
        <f t="shared" si="0"/>
        <v>5.31694696</v>
      </c>
      <c r="E56" s="70">
        <v>0</v>
      </c>
      <c r="F56" s="70">
        <v>0</v>
      </c>
      <c r="G56" s="69">
        <f>SUM(G57:G61)</f>
        <v>5.31694696</v>
      </c>
      <c r="H56" s="70">
        <v>0</v>
      </c>
      <c r="I56" s="70">
        <f t="shared" si="1"/>
        <v>3.4850715</v>
      </c>
      <c r="J56" s="70">
        <v>0</v>
      </c>
      <c r="K56" s="70">
        <v>0</v>
      </c>
      <c r="L56" s="69">
        <f>SUM(L57:L61)</f>
        <v>3.4850715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4"/>
    </row>
    <row r="57" spans="1:24" ht="15.75">
      <c r="A57" s="48" t="s">
        <v>958</v>
      </c>
      <c r="B57" s="52" t="s">
        <v>1012</v>
      </c>
      <c r="C57" s="63" t="s">
        <v>388</v>
      </c>
      <c r="D57" s="71">
        <f t="shared" si="0"/>
        <v>5.31694696</v>
      </c>
      <c r="E57" s="71">
        <v>0</v>
      </c>
      <c r="F57" s="71">
        <v>0</v>
      </c>
      <c r="G57" s="68">
        <v>5.31694696</v>
      </c>
      <c r="H57" s="71">
        <v>0</v>
      </c>
      <c r="I57" s="71">
        <f t="shared" si="1"/>
        <v>3.4850715</v>
      </c>
      <c r="J57" s="71">
        <v>0</v>
      </c>
      <c r="K57" s="71">
        <v>0</v>
      </c>
      <c r="L57" s="68">
        <f>'10'!H55</f>
        <v>3.4850715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4"/>
    </row>
    <row r="58" spans="1:24" ht="15.75">
      <c r="A58" s="48" t="s">
        <v>959</v>
      </c>
      <c r="B58" s="51" t="s">
        <v>960</v>
      </c>
      <c r="C58" s="63" t="s">
        <v>388</v>
      </c>
      <c r="D58" s="71">
        <f t="shared" si="0"/>
        <v>0</v>
      </c>
      <c r="E58" s="71">
        <v>0</v>
      </c>
      <c r="F58" s="71">
        <v>0</v>
      </c>
      <c r="G58" s="68">
        <v>0</v>
      </c>
      <c r="H58" s="71">
        <v>0</v>
      </c>
      <c r="I58" s="71">
        <f t="shared" si="1"/>
        <v>0</v>
      </c>
      <c r="J58" s="71">
        <v>0</v>
      </c>
      <c r="K58" s="71">
        <v>0</v>
      </c>
      <c r="L58" s="68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4"/>
    </row>
    <row r="59" spans="1:24" ht="15.75">
      <c r="A59" s="48" t="s">
        <v>961</v>
      </c>
      <c r="B59" s="52" t="s">
        <v>962</v>
      </c>
      <c r="C59" s="63" t="s">
        <v>388</v>
      </c>
      <c r="D59" s="71">
        <f t="shared" si="0"/>
        <v>0</v>
      </c>
      <c r="E59" s="71">
        <v>0</v>
      </c>
      <c r="F59" s="71">
        <v>0</v>
      </c>
      <c r="G59" s="68">
        <v>0</v>
      </c>
      <c r="H59" s="71">
        <v>0</v>
      </c>
      <c r="I59" s="71">
        <f t="shared" si="1"/>
        <v>0</v>
      </c>
      <c r="J59" s="71">
        <v>0</v>
      </c>
      <c r="K59" s="71">
        <v>0</v>
      </c>
      <c r="L59" s="68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4"/>
    </row>
    <row r="60" spans="1:24" ht="15.75">
      <c r="A60" s="48" t="s">
        <v>963</v>
      </c>
      <c r="B60" s="51" t="s">
        <v>964</v>
      </c>
      <c r="C60" s="63" t="s">
        <v>388</v>
      </c>
      <c r="D60" s="71">
        <f t="shared" si="0"/>
        <v>0</v>
      </c>
      <c r="E60" s="71">
        <v>0</v>
      </c>
      <c r="F60" s="71">
        <v>0</v>
      </c>
      <c r="G60" s="68">
        <v>0</v>
      </c>
      <c r="H60" s="71">
        <v>0</v>
      </c>
      <c r="I60" s="71">
        <f t="shared" si="1"/>
        <v>0</v>
      </c>
      <c r="J60" s="71">
        <v>0</v>
      </c>
      <c r="K60" s="71">
        <v>0</v>
      </c>
      <c r="L60" s="68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4"/>
    </row>
    <row r="61" spans="1:24" ht="15.75">
      <c r="A61" s="48" t="s">
        <v>965</v>
      </c>
      <c r="B61" s="51" t="s">
        <v>1013</v>
      </c>
      <c r="C61" s="63" t="s">
        <v>388</v>
      </c>
      <c r="D61" s="71">
        <f t="shared" si="0"/>
        <v>0</v>
      </c>
      <c r="E61" s="71">
        <v>0</v>
      </c>
      <c r="F61" s="71">
        <v>0</v>
      </c>
      <c r="G61" s="68">
        <v>0</v>
      </c>
      <c r="H61" s="71">
        <v>0</v>
      </c>
      <c r="I61" s="71">
        <f t="shared" si="1"/>
        <v>0</v>
      </c>
      <c r="J61" s="71">
        <v>0</v>
      </c>
      <c r="K61" s="71">
        <v>0</v>
      </c>
      <c r="L61" s="68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4"/>
    </row>
    <row r="62" spans="1:24" ht="15.75">
      <c r="A62" s="48" t="s">
        <v>966</v>
      </c>
      <c r="B62" s="49" t="s">
        <v>967</v>
      </c>
      <c r="C62" s="63" t="s">
        <v>388</v>
      </c>
      <c r="D62" s="70">
        <f t="shared" si="0"/>
        <v>0</v>
      </c>
      <c r="E62" s="70">
        <v>0</v>
      </c>
      <c r="F62" s="70">
        <v>0</v>
      </c>
      <c r="G62" s="69">
        <v>0</v>
      </c>
      <c r="H62" s="70">
        <v>0</v>
      </c>
      <c r="I62" s="70">
        <f t="shared" si="1"/>
        <v>0</v>
      </c>
      <c r="J62" s="70">
        <v>0</v>
      </c>
      <c r="K62" s="70">
        <v>0</v>
      </c>
      <c r="L62" s="69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4"/>
    </row>
    <row r="63" spans="1:24" ht="31.5">
      <c r="A63" s="48" t="s">
        <v>253</v>
      </c>
      <c r="B63" s="49" t="s">
        <v>968</v>
      </c>
      <c r="C63" s="63" t="s">
        <v>388</v>
      </c>
      <c r="D63" s="70">
        <f t="shared" si="0"/>
        <v>6.99608</v>
      </c>
      <c r="E63" s="70">
        <v>0</v>
      </c>
      <c r="F63" s="70">
        <v>0</v>
      </c>
      <c r="G63" s="69">
        <f>G64+G69</f>
        <v>6.99608</v>
      </c>
      <c r="H63" s="70">
        <v>0</v>
      </c>
      <c r="I63" s="70">
        <f t="shared" si="1"/>
        <v>6.144015887999999</v>
      </c>
      <c r="J63" s="70">
        <v>0</v>
      </c>
      <c r="K63" s="70">
        <v>0</v>
      </c>
      <c r="L63" s="69">
        <f>L64+L69</f>
        <v>6.144015887999999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4"/>
    </row>
    <row r="64" spans="1:24" ht="31.5">
      <c r="A64" s="48" t="s">
        <v>254</v>
      </c>
      <c r="B64" s="53" t="s">
        <v>969</v>
      </c>
      <c r="C64" s="63" t="s">
        <v>388</v>
      </c>
      <c r="D64" s="70">
        <f t="shared" si="0"/>
        <v>6.99608</v>
      </c>
      <c r="E64" s="70">
        <v>0</v>
      </c>
      <c r="F64" s="70">
        <v>0</v>
      </c>
      <c r="G64" s="69">
        <f>G65</f>
        <v>6.99608</v>
      </c>
      <c r="H64" s="70">
        <v>0</v>
      </c>
      <c r="I64" s="70">
        <f t="shared" si="1"/>
        <v>6.144015887999999</v>
      </c>
      <c r="J64" s="70">
        <v>0</v>
      </c>
      <c r="K64" s="70">
        <v>0</v>
      </c>
      <c r="L64" s="69">
        <f>L65</f>
        <v>6.144015887999999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4"/>
    </row>
    <row r="65" spans="1:24" ht="15.75">
      <c r="A65" s="48" t="s">
        <v>104</v>
      </c>
      <c r="B65" s="53" t="s">
        <v>970</v>
      </c>
      <c r="C65" s="63" t="s">
        <v>388</v>
      </c>
      <c r="D65" s="71">
        <f t="shared" si="0"/>
        <v>6.99608</v>
      </c>
      <c r="E65" s="71">
        <v>0</v>
      </c>
      <c r="F65" s="71">
        <v>0</v>
      </c>
      <c r="G65" s="68">
        <v>6.99608</v>
      </c>
      <c r="H65" s="71">
        <v>0</v>
      </c>
      <c r="I65" s="71">
        <f t="shared" si="1"/>
        <v>6.144015887999999</v>
      </c>
      <c r="J65" s="71">
        <v>0</v>
      </c>
      <c r="K65" s="71">
        <v>0</v>
      </c>
      <c r="L65" s="68">
        <f>'10'!H63</f>
        <v>6.144015887999999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4"/>
    </row>
    <row r="66" spans="1:24" ht="15.75">
      <c r="A66" s="48" t="s">
        <v>255</v>
      </c>
      <c r="B66" s="53" t="s">
        <v>971</v>
      </c>
      <c r="C66" s="63" t="s">
        <v>388</v>
      </c>
      <c r="D66" s="70">
        <f t="shared" si="0"/>
        <v>0</v>
      </c>
      <c r="E66" s="70">
        <v>0</v>
      </c>
      <c r="F66" s="70">
        <v>0</v>
      </c>
      <c r="G66" s="69">
        <v>0</v>
      </c>
      <c r="H66" s="70">
        <v>0</v>
      </c>
      <c r="I66" s="70">
        <f t="shared" si="1"/>
        <v>0</v>
      </c>
      <c r="J66" s="70">
        <v>0</v>
      </c>
      <c r="K66" s="70">
        <v>0</v>
      </c>
      <c r="L66" s="69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74"/>
    </row>
    <row r="67" spans="1:24" ht="15.75">
      <c r="A67" s="48" t="s">
        <v>256</v>
      </c>
      <c r="B67" s="53" t="s">
        <v>972</v>
      </c>
      <c r="C67" s="63" t="s">
        <v>388</v>
      </c>
      <c r="D67" s="70">
        <f t="shared" si="0"/>
        <v>0</v>
      </c>
      <c r="E67" s="70">
        <v>0</v>
      </c>
      <c r="F67" s="70">
        <v>0</v>
      </c>
      <c r="G67" s="69">
        <v>0</v>
      </c>
      <c r="H67" s="70">
        <v>0</v>
      </c>
      <c r="I67" s="70">
        <f t="shared" si="1"/>
        <v>0</v>
      </c>
      <c r="J67" s="70">
        <v>0</v>
      </c>
      <c r="K67" s="70">
        <v>0</v>
      </c>
      <c r="L67" s="69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4"/>
    </row>
    <row r="68" spans="1:24" ht="31.5">
      <c r="A68" s="48" t="s">
        <v>257</v>
      </c>
      <c r="B68" s="53" t="s">
        <v>973</v>
      </c>
      <c r="C68" s="63" t="s">
        <v>388</v>
      </c>
      <c r="D68" s="70">
        <f t="shared" si="0"/>
        <v>0</v>
      </c>
      <c r="E68" s="70">
        <v>0</v>
      </c>
      <c r="F68" s="70">
        <v>0</v>
      </c>
      <c r="G68" s="69">
        <v>0</v>
      </c>
      <c r="H68" s="70">
        <v>0</v>
      </c>
      <c r="I68" s="70">
        <f t="shared" si="1"/>
        <v>0</v>
      </c>
      <c r="J68" s="70">
        <v>0</v>
      </c>
      <c r="K68" s="70">
        <v>0</v>
      </c>
      <c r="L68" s="69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4"/>
    </row>
    <row r="69" spans="1:24" ht="31.5">
      <c r="A69" s="48" t="s">
        <v>258</v>
      </c>
      <c r="B69" s="53" t="s">
        <v>974</v>
      </c>
      <c r="C69" s="63" t="s">
        <v>388</v>
      </c>
      <c r="D69" s="70">
        <f t="shared" si="0"/>
        <v>0</v>
      </c>
      <c r="E69" s="70">
        <v>0</v>
      </c>
      <c r="F69" s="70">
        <v>0</v>
      </c>
      <c r="G69" s="69">
        <f>G70</f>
        <v>0</v>
      </c>
      <c r="H69" s="70">
        <v>0</v>
      </c>
      <c r="I69" s="70">
        <f t="shared" si="1"/>
        <v>0</v>
      </c>
      <c r="J69" s="70">
        <v>0</v>
      </c>
      <c r="K69" s="70">
        <v>0</v>
      </c>
      <c r="L69" s="69">
        <f>L70</f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4"/>
    </row>
    <row r="70" spans="1:24" ht="15.75">
      <c r="A70" s="48" t="s">
        <v>975</v>
      </c>
      <c r="B70" s="53" t="s">
        <v>976</v>
      </c>
      <c r="C70" s="63" t="s">
        <v>388</v>
      </c>
      <c r="D70" s="71">
        <f t="shared" si="0"/>
        <v>0</v>
      </c>
      <c r="E70" s="71">
        <v>0</v>
      </c>
      <c r="F70" s="71">
        <v>0</v>
      </c>
      <c r="G70" s="68">
        <v>0</v>
      </c>
      <c r="H70" s="71">
        <v>0</v>
      </c>
      <c r="I70" s="71">
        <f t="shared" si="1"/>
        <v>0</v>
      </c>
      <c r="J70" s="71">
        <v>0</v>
      </c>
      <c r="K70" s="71">
        <v>0</v>
      </c>
      <c r="L70" s="68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0</v>
      </c>
      <c r="W70" s="71">
        <v>0</v>
      </c>
      <c r="X70" s="74"/>
    </row>
    <row r="71" spans="1:24" ht="31.5">
      <c r="A71" s="48" t="s">
        <v>259</v>
      </c>
      <c r="B71" s="53" t="s">
        <v>977</v>
      </c>
      <c r="C71" s="63" t="s">
        <v>388</v>
      </c>
      <c r="D71" s="70">
        <f t="shared" si="0"/>
        <v>0</v>
      </c>
      <c r="E71" s="70">
        <v>0</v>
      </c>
      <c r="F71" s="70">
        <v>0</v>
      </c>
      <c r="G71" s="69">
        <v>0</v>
      </c>
      <c r="H71" s="70">
        <v>0</v>
      </c>
      <c r="I71" s="70">
        <f t="shared" si="1"/>
        <v>0</v>
      </c>
      <c r="J71" s="70">
        <v>0</v>
      </c>
      <c r="K71" s="70">
        <v>0</v>
      </c>
      <c r="L71" s="69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>
        <v>0</v>
      </c>
      <c r="X71" s="74"/>
    </row>
    <row r="72" spans="1:24" ht="31.5">
      <c r="A72" s="48" t="s">
        <v>260</v>
      </c>
      <c r="B72" s="53" t="s">
        <v>978</v>
      </c>
      <c r="C72" s="63" t="s">
        <v>388</v>
      </c>
      <c r="D72" s="70">
        <f t="shared" si="0"/>
        <v>0</v>
      </c>
      <c r="E72" s="70">
        <v>0</v>
      </c>
      <c r="F72" s="70">
        <v>0</v>
      </c>
      <c r="G72" s="69">
        <v>0</v>
      </c>
      <c r="H72" s="70">
        <v>0</v>
      </c>
      <c r="I72" s="70">
        <f t="shared" si="1"/>
        <v>0</v>
      </c>
      <c r="J72" s="70">
        <v>0</v>
      </c>
      <c r="K72" s="70">
        <v>0</v>
      </c>
      <c r="L72" s="69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4"/>
    </row>
    <row r="73" spans="1:24" ht="31.5">
      <c r="A73" s="48" t="s">
        <v>979</v>
      </c>
      <c r="B73" s="53" t="s">
        <v>980</v>
      </c>
      <c r="C73" s="63" t="s">
        <v>388</v>
      </c>
      <c r="D73" s="70">
        <f t="shared" si="0"/>
        <v>0</v>
      </c>
      <c r="E73" s="70">
        <v>0</v>
      </c>
      <c r="F73" s="70">
        <v>0</v>
      </c>
      <c r="G73" s="69">
        <v>0</v>
      </c>
      <c r="H73" s="70">
        <v>0</v>
      </c>
      <c r="I73" s="70">
        <f t="shared" si="1"/>
        <v>0</v>
      </c>
      <c r="J73" s="70">
        <v>0</v>
      </c>
      <c r="K73" s="70">
        <v>0</v>
      </c>
      <c r="L73" s="69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74"/>
    </row>
    <row r="74" spans="1:24" ht="31.5">
      <c r="A74" s="48" t="s">
        <v>389</v>
      </c>
      <c r="B74" s="49" t="s">
        <v>390</v>
      </c>
      <c r="C74" s="63" t="s">
        <v>388</v>
      </c>
      <c r="D74" s="70">
        <f t="shared" si="0"/>
        <v>0</v>
      </c>
      <c r="E74" s="70">
        <v>0</v>
      </c>
      <c r="F74" s="70">
        <v>0</v>
      </c>
      <c r="G74" s="69">
        <v>0</v>
      </c>
      <c r="H74" s="70">
        <v>0</v>
      </c>
      <c r="I74" s="70">
        <f t="shared" si="1"/>
        <v>0</v>
      </c>
      <c r="J74" s="70">
        <v>0</v>
      </c>
      <c r="K74" s="70">
        <v>0</v>
      </c>
      <c r="L74" s="69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4"/>
    </row>
    <row r="75" spans="1:24" ht="47.25">
      <c r="A75" s="48" t="s">
        <v>220</v>
      </c>
      <c r="B75" s="49" t="s">
        <v>981</v>
      </c>
      <c r="C75" s="63" t="s">
        <v>388</v>
      </c>
      <c r="D75" s="70">
        <f t="shared" si="0"/>
        <v>0</v>
      </c>
      <c r="E75" s="70">
        <v>0</v>
      </c>
      <c r="F75" s="70">
        <v>0</v>
      </c>
      <c r="G75" s="69">
        <v>0</v>
      </c>
      <c r="H75" s="70">
        <v>0</v>
      </c>
      <c r="I75" s="70">
        <f t="shared" si="1"/>
        <v>0</v>
      </c>
      <c r="J75" s="70">
        <v>0</v>
      </c>
      <c r="K75" s="70">
        <v>0</v>
      </c>
      <c r="L75" s="69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4"/>
    </row>
    <row r="76" spans="1:24" ht="31.5">
      <c r="A76" s="48" t="s">
        <v>221</v>
      </c>
      <c r="B76" s="49" t="s">
        <v>982</v>
      </c>
      <c r="C76" s="63" t="s">
        <v>388</v>
      </c>
      <c r="D76" s="70">
        <f t="shared" si="0"/>
        <v>0</v>
      </c>
      <c r="E76" s="70">
        <v>0</v>
      </c>
      <c r="F76" s="70">
        <v>0</v>
      </c>
      <c r="G76" s="69">
        <f>G77</f>
        <v>0</v>
      </c>
      <c r="H76" s="70">
        <v>0</v>
      </c>
      <c r="I76" s="70">
        <f t="shared" si="1"/>
        <v>0</v>
      </c>
      <c r="J76" s="70">
        <v>0</v>
      </c>
      <c r="K76" s="70">
        <v>0</v>
      </c>
      <c r="L76" s="69">
        <f>L77</f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4"/>
    </row>
    <row r="77" spans="1:24" ht="31.5">
      <c r="A77" s="48" t="s">
        <v>111</v>
      </c>
      <c r="B77" s="51" t="s">
        <v>983</v>
      </c>
      <c r="C77" s="63" t="s">
        <v>388</v>
      </c>
      <c r="D77" s="71">
        <f t="shared" si="0"/>
        <v>0</v>
      </c>
      <c r="E77" s="71">
        <v>0</v>
      </c>
      <c r="F77" s="71">
        <v>0</v>
      </c>
      <c r="G77" s="68">
        <v>0</v>
      </c>
      <c r="H77" s="71">
        <v>0</v>
      </c>
      <c r="I77" s="71">
        <f t="shared" si="1"/>
        <v>0</v>
      </c>
      <c r="J77" s="71">
        <v>0</v>
      </c>
      <c r="K77" s="71">
        <v>0</v>
      </c>
      <c r="L77" s="68">
        <v>0</v>
      </c>
      <c r="M77" s="71">
        <v>0</v>
      </c>
      <c r="N77" s="71">
        <v>0</v>
      </c>
      <c r="O77" s="71">
        <v>0</v>
      </c>
      <c r="P77" s="71">
        <v>0</v>
      </c>
      <c r="Q77" s="71">
        <v>0</v>
      </c>
      <c r="R77" s="71">
        <v>0</v>
      </c>
      <c r="S77" s="71">
        <v>0</v>
      </c>
      <c r="T77" s="71">
        <v>0</v>
      </c>
      <c r="U77" s="71">
        <v>0</v>
      </c>
      <c r="V77" s="71">
        <v>0</v>
      </c>
      <c r="W77" s="71">
        <v>0</v>
      </c>
      <c r="X77" s="74"/>
    </row>
    <row r="78" spans="1:24" ht="31.5">
      <c r="A78" s="48" t="s">
        <v>222</v>
      </c>
      <c r="B78" s="49" t="s">
        <v>984</v>
      </c>
      <c r="C78" s="63" t="s">
        <v>388</v>
      </c>
      <c r="D78" s="70">
        <f t="shared" si="0"/>
        <v>0</v>
      </c>
      <c r="E78" s="70">
        <v>0</v>
      </c>
      <c r="F78" s="70">
        <v>0</v>
      </c>
      <c r="G78" s="69">
        <v>0</v>
      </c>
      <c r="H78" s="70">
        <v>0</v>
      </c>
      <c r="I78" s="70">
        <f t="shared" si="1"/>
        <v>0</v>
      </c>
      <c r="J78" s="70">
        <v>0</v>
      </c>
      <c r="K78" s="70">
        <v>0</v>
      </c>
      <c r="L78" s="69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>
        <v>0</v>
      </c>
      <c r="X78" s="74"/>
    </row>
    <row r="79" spans="1:24" ht="15.75">
      <c r="A79" s="48" t="s">
        <v>223</v>
      </c>
      <c r="B79" s="49" t="s">
        <v>985</v>
      </c>
      <c r="C79" s="63" t="s">
        <v>388</v>
      </c>
      <c r="D79" s="70">
        <f t="shared" si="0"/>
        <v>31.274880000000003</v>
      </c>
      <c r="E79" s="70">
        <v>0</v>
      </c>
      <c r="F79" s="70">
        <v>0</v>
      </c>
      <c r="G79" s="69">
        <f>SUM(G80:G90)</f>
        <v>31.274880000000003</v>
      </c>
      <c r="H79" s="70">
        <v>0</v>
      </c>
      <c r="I79" s="70">
        <f t="shared" si="1"/>
        <v>15.22143798</v>
      </c>
      <c r="J79" s="70">
        <v>0</v>
      </c>
      <c r="K79" s="70">
        <v>0</v>
      </c>
      <c r="L79" s="69">
        <f>SUM(L80:L90)</f>
        <v>15.22143798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4"/>
    </row>
    <row r="80" spans="1:24" ht="31.5">
      <c r="A80" s="48" t="s">
        <v>986</v>
      </c>
      <c r="B80" s="54" t="s">
        <v>987</v>
      </c>
      <c r="C80" s="63" t="s">
        <v>388</v>
      </c>
      <c r="D80" s="71">
        <f t="shared" si="0"/>
        <v>20.73656</v>
      </c>
      <c r="E80" s="71">
        <v>0</v>
      </c>
      <c r="F80" s="71">
        <v>0</v>
      </c>
      <c r="G80" s="68">
        <v>20.73656</v>
      </c>
      <c r="H80" s="71">
        <v>0</v>
      </c>
      <c r="I80" s="71">
        <f>L80</f>
        <v>8.847693743999999</v>
      </c>
      <c r="J80" s="71">
        <v>0</v>
      </c>
      <c r="K80" s="71">
        <v>0</v>
      </c>
      <c r="L80" s="68">
        <f>'10'!H78</f>
        <v>8.847693743999999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1">
        <v>0</v>
      </c>
      <c r="X80" s="74"/>
    </row>
    <row r="81" spans="1:24" ht="15.75">
      <c r="A81" s="48" t="s">
        <v>988</v>
      </c>
      <c r="B81" s="54" t="s">
        <v>989</v>
      </c>
      <c r="C81" s="63" t="s">
        <v>388</v>
      </c>
      <c r="D81" s="71">
        <f t="shared" si="0"/>
        <v>0.22256</v>
      </c>
      <c r="E81" s="71">
        <v>0</v>
      </c>
      <c r="F81" s="71">
        <v>0</v>
      </c>
      <c r="G81" s="68">
        <v>0.22256</v>
      </c>
      <c r="H81" s="71">
        <v>0</v>
      </c>
      <c r="I81" s="71">
        <f>L81</f>
        <v>0.27587999999999996</v>
      </c>
      <c r="J81" s="71">
        <v>0</v>
      </c>
      <c r="K81" s="71">
        <v>0</v>
      </c>
      <c r="L81" s="68">
        <f>'10'!H79</f>
        <v>0.27587999999999996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1">
        <v>0</v>
      </c>
      <c r="S81" s="71">
        <v>0</v>
      </c>
      <c r="T81" s="71">
        <v>0</v>
      </c>
      <c r="U81" s="71">
        <v>0</v>
      </c>
      <c r="V81" s="71">
        <v>0</v>
      </c>
      <c r="W81" s="71">
        <v>0</v>
      </c>
      <c r="X81" s="74"/>
    </row>
    <row r="82" spans="1:24" ht="15.75">
      <c r="A82" s="48" t="s">
        <v>990</v>
      </c>
      <c r="B82" s="54" t="s">
        <v>991</v>
      </c>
      <c r="C82" s="63" t="s">
        <v>388</v>
      </c>
      <c r="D82" s="71">
        <f t="shared" si="0"/>
        <v>1.94376</v>
      </c>
      <c r="E82" s="71">
        <v>0</v>
      </c>
      <c r="F82" s="71">
        <v>0</v>
      </c>
      <c r="G82" s="68">
        <v>1.94376</v>
      </c>
      <c r="H82" s="71">
        <v>0</v>
      </c>
      <c r="I82" s="71">
        <f t="shared" si="1"/>
        <v>0</v>
      </c>
      <c r="J82" s="71">
        <v>0</v>
      </c>
      <c r="K82" s="71">
        <v>0</v>
      </c>
      <c r="L82" s="68">
        <v>0</v>
      </c>
      <c r="M82" s="71">
        <v>0</v>
      </c>
      <c r="N82" s="71">
        <v>0</v>
      </c>
      <c r="O82" s="71">
        <v>0</v>
      </c>
      <c r="P82" s="71">
        <v>0</v>
      </c>
      <c r="Q82" s="71">
        <v>0</v>
      </c>
      <c r="R82" s="71">
        <v>0</v>
      </c>
      <c r="S82" s="71">
        <v>0</v>
      </c>
      <c r="T82" s="71">
        <v>0</v>
      </c>
      <c r="U82" s="71">
        <v>0</v>
      </c>
      <c r="V82" s="71">
        <v>0</v>
      </c>
      <c r="W82" s="71">
        <v>0</v>
      </c>
      <c r="X82" s="74"/>
    </row>
    <row r="83" spans="1:24" ht="31.5">
      <c r="A83" s="48" t="s">
        <v>992</v>
      </c>
      <c r="B83" s="54" t="s">
        <v>993</v>
      </c>
      <c r="C83" s="63" t="s">
        <v>388</v>
      </c>
      <c r="D83" s="71">
        <f t="shared" si="0"/>
        <v>0</v>
      </c>
      <c r="E83" s="71">
        <v>0</v>
      </c>
      <c r="F83" s="71">
        <v>0</v>
      </c>
      <c r="G83" s="68">
        <v>0</v>
      </c>
      <c r="H83" s="71">
        <v>0</v>
      </c>
      <c r="I83" s="71">
        <f t="shared" si="1"/>
        <v>0</v>
      </c>
      <c r="J83" s="71">
        <v>0</v>
      </c>
      <c r="K83" s="71">
        <v>0</v>
      </c>
      <c r="L83" s="68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71">
        <v>0</v>
      </c>
      <c r="W83" s="71">
        <v>0</v>
      </c>
      <c r="X83" s="74"/>
    </row>
    <row r="84" spans="1:24" ht="47.25">
      <c r="A84" s="48" t="s">
        <v>994</v>
      </c>
      <c r="B84" s="55" t="s">
        <v>995</v>
      </c>
      <c r="C84" s="63" t="s">
        <v>388</v>
      </c>
      <c r="D84" s="71">
        <f t="shared" si="0"/>
        <v>0</v>
      </c>
      <c r="E84" s="71">
        <v>0</v>
      </c>
      <c r="F84" s="71">
        <v>0</v>
      </c>
      <c r="G84" s="68">
        <v>0</v>
      </c>
      <c r="H84" s="71">
        <v>0</v>
      </c>
      <c r="I84" s="71">
        <f t="shared" si="1"/>
        <v>0</v>
      </c>
      <c r="J84" s="71">
        <v>0</v>
      </c>
      <c r="K84" s="71">
        <v>0</v>
      </c>
      <c r="L84" s="68">
        <v>0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>
        <v>0</v>
      </c>
      <c r="T84" s="71">
        <v>0</v>
      </c>
      <c r="U84" s="71">
        <v>0</v>
      </c>
      <c r="V84" s="71">
        <v>0</v>
      </c>
      <c r="W84" s="71">
        <v>0</v>
      </c>
      <c r="X84" s="74"/>
    </row>
    <row r="85" spans="1:24" ht="15.75">
      <c r="A85" s="48" t="s">
        <v>996</v>
      </c>
      <c r="B85" s="54" t="s">
        <v>997</v>
      </c>
      <c r="C85" s="63" t="s">
        <v>388</v>
      </c>
      <c r="D85" s="71">
        <f aca="true" t="shared" si="2" ref="D85:D90">G85</f>
        <v>0</v>
      </c>
      <c r="E85" s="71">
        <v>0</v>
      </c>
      <c r="F85" s="71">
        <v>0</v>
      </c>
      <c r="G85" s="68">
        <v>0</v>
      </c>
      <c r="H85" s="71">
        <v>0</v>
      </c>
      <c r="I85" s="71">
        <f aca="true" t="shared" si="3" ref="I85:I90">L85</f>
        <v>0</v>
      </c>
      <c r="J85" s="71">
        <v>0</v>
      </c>
      <c r="K85" s="71">
        <v>0</v>
      </c>
      <c r="L85" s="68">
        <v>0</v>
      </c>
      <c r="M85" s="71">
        <v>0</v>
      </c>
      <c r="N85" s="71">
        <v>0</v>
      </c>
      <c r="O85" s="71">
        <v>0</v>
      </c>
      <c r="P85" s="71">
        <v>0</v>
      </c>
      <c r="Q85" s="71">
        <v>0</v>
      </c>
      <c r="R85" s="71">
        <v>0</v>
      </c>
      <c r="S85" s="71">
        <v>0</v>
      </c>
      <c r="T85" s="71">
        <v>0</v>
      </c>
      <c r="U85" s="71">
        <v>0</v>
      </c>
      <c r="V85" s="71">
        <v>0</v>
      </c>
      <c r="W85" s="71">
        <v>0</v>
      </c>
      <c r="X85" s="74"/>
    </row>
    <row r="86" spans="1:24" ht="15.75">
      <c r="A86" s="48" t="s">
        <v>998</v>
      </c>
      <c r="B86" s="54" t="s">
        <v>999</v>
      </c>
      <c r="C86" s="63" t="s">
        <v>388</v>
      </c>
      <c r="D86" s="71">
        <f t="shared" si="2"/>
        <v>0</v>
      </c>
      <c r="E86" s="71">
        <v>0</v>
      </c>
      <c r="F86" s="71">
        <v>0</v>
      </c>
      <c r="G86" s="68">
        <v>0</v>
      </c>
      <c r="H86" s="71">
        <v>0</v>
      </c>
      <c r="I86" s="71">
        <f t="shared" si="3"/>
        <v>0</v>
      </c>
      <c r="J86" s="71">
        <v>0</v>
      </c>
      <c r="K86" s="71">
        <v>0</v>
      </c>
      <c r="L86" s="68">
        <v>0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71">
        <v>0</v>
      </c>
      <c r="T86" s="71">
        <v>0</v>
      </c>
      <c r="U86" s="71">
        <v>0</v>
      </c>
      <c r="V86" s="71">
        <v>0</v>
      </c>
      <c r="W86" s="71">
        <v>0</v>
      </c>
      <c r="X86" s="74"/>
    </row>
    <row r="87" spans="1:24" ht="47.25">
      <c r="A87" s="48" t="s">
        <v>1000</v>
      </c>
      <c r="B87" s="54" t="s">
        <v>1001</v>
      </c>
      <c r="C87" s="63" t="s">
        <v>388</v>
      </c>
      <c r="D87" s="71">
        <f t="shared" si="2"/>
        <v>0</v>
      </c>
      <c r="E87" s="71">
        <v>0</v>
      </c>
      <c r="F87" s="71">
        <v>0</v>
      </c>
      <c r="G87" s="68">
        <v>0</v>
      </c>
      <c r="H87" s="71">
        <v>0</v>
      </c>
      <c r="I87" s="71">
        <f t="shared" si="3"/>
        <v>0</v>
      </c>
      <c r="J87" s="71">
        <v>0</v>
      </c>
      <c r="K87" s="71">
        <v>0</v>
      </c>
      <c r="L87" s="68">
        <v>0</v>
      </c>
      <c r="M87" s="71">
        <v>0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1">
        <v>0</v>
      </c>
      <c r="U87" s="71">
        <v>0</v>
      </c>
      <c r="V87" s="71">
        <v>0</v>
      </c>
      <c r="W87" s="71">
        <v>0</v>
      </c>
      <c r="X87" s="74"/>
    </row>
    <row r="88" spans="1:24" ht="15.75">
      <c r="A88" s="48" t="s">
        <v>1002</v>
      </c>
      <c r="B88" s="62" t="s">
        <v>1003</v>
      </c>
      <c r="C88" s="63" t="s">
        <v>388</v>
      </c>
      <c r="D88" s="71">
        <f t="shared" si="2"/>
        <v>0</v>
      </c>
      <c r="E88" s="71">
        <v>0</v>
      </c>
      <c r="F88" s="71">
        <v>0</v>
      </c>
      <c r="G88" s="68">
        <v>0</v>
      </c>
      <c r="H88" s="71">
        <v>0</v>
      </c>
      <c r="I88" s="71">
        <f t="shared" si="3"/>
        <v>0</v>
      </c>
      <c r="J88" s="71">
        <v>0</v>
      </c>
      <c r="K88" s="71">
        <v>0</v>
      </c>
      <c r="L88" s="68">
        <v>0</v>
      </c>
      <c r="M88" s="71">
        <v>0</v>
      </c>
      <c r="N88" s="71">
        <v>0</v>
      </c>
      <c r="O88" s="71">
        <v>0</v>
      </c>
      <c r="P88" s="71">
        <v>0</v>
      </c>
      <c r="Q88" s="71">
        <v>0</v>
      </c>
      <c r="R88" s="71">
        <v>0</v>
      </c>
      <c r="S88" s="71">
        <v>0</v>
      </c>
      <c r="T88" s="71">
        <v>0</v>
      </c>
      <c r="U88" s="71">
        <v>0</v>
      </c>
      <c r="V88" s="71">
        <v>0</v>
      </c>
      <c r="W88" s="71">
        <v>0</v>
      </c>
      <c r="X88" s="74"/>
    </row>
    <row r="89" spans="1:24" ht="15.75">
      <c r="A89" s="48" t="s">
        <v>1004</v>
      </c>
      <c r="B89" s="62" t="s">
        <v>1005</v>
      </c>
      <c r="C89" s="63" t="s">
        <v>388</v>
      </c>
      <c r="D89" s="71">
        <f t="shared" si="2"/>
        <v>0</v>
      </c>
      <c r="E89" s="71">
        <v>0</v>
      </c>
      <c r="F89" s="71">
        <v>0</v>
      </c>
      <c r="G89" s="68">
        <v>0</v>
      </c>
      <c r="H89" s="71">
        <v>0</v>
      </c>
      <c r="I89" s="71">
        <f t="shared" si="3"/>
        <v>0</v>
      </c>
      <c r="J89" s="71">
        <v>0</v>
      </c>
      <c r="K89" s="71">
        <v>0</v>
      </c>
      <c r="L89" s="68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1">
        <v>0</v>
      </c>
      <c r="T89" s="71">
        <v>0</v>
      </c>
      <c r="U89" s="71">
        <v>0</v>
      </c>
      <c r="V89" s="71">
        <v>0</v>
      </c>
      <c r="W89" s="71">
        <v>0</v>
      </c>
      <c r="X89" s="74"/>
    </row>
    <row r="90" spans="1:24" ht="63">
      <c r="A90" s="48" t="s">
        <v>1006</v>
      </c>
      <c r="B90" s="62" t="s">
        <v>1007</v>
      </c>
      <c r="C90" s="63" t="s">
        <v>388</v>
      </c>
      <c r="D90" s="71">
        <f t="shared" si="2"/>
        <v>8.372</v>
      </c>
      <c r="E90" s="71">
        <v>0</v>
      </c>
      <c r="F90" s="71">
        <v>0</v>
      </c>
      <c r="G90" s="68">
        <v>8.372</v>
      </c>
      <c r="H90" s="71">
        <v>0</v>
      </c>
      <c r="I90" s="71">
        <f t="shared" si="3"/>
        <v>6.0978642359999995</v>
      </c>
      <c r="J90" s="71">
        <v>0</v>
      </c>
      <c r="K90" s="71">
        <v>0</v>
      </c>
      <c r="L90" s="68">
        <f>'10'!H88</f>
        <v>6.0978642359999995</v>
      </c>
      <c r="M90" s="71">
        <v>0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1">
        <v>0</v>
      </c>
      <c r="T90" s="71">
        <v>0</v>
      </c>
      <c r="U90" s="71">
        <v>0</v>
      </c>
      <c r="V90" s="71">
        <v>0</v>
      </c>
      <c r="W90" s="71">
        <v>0</v>
      </c>
      <c r="X90" s="74"/>
    </row>
  </sheetData>
  <sheetProtection/>
  <mergeCells count="33">
    <mergeCell ref="L9:M9"/>
    <mergeCell ref="K12:U12"/>
    <mergeCell ref="C14:C18"/>
    <mergeCell ref="D14:M14"/>
    <mergeCell ref="F17:F18"/>
    <mergeCell ref="G17:G18"/>
    <mergeCell ref="H17:H18"/>
    <mergeCell ref="I6:R6"/>
    <mergeCell ref="N16:O17"/>
    <mergeCell ref="P16:Q17"/>
    <mergeCell ref="R16:S17"/>
    <mergeCell ref="I7:R7"/>
    <mergeCell ref="A1:X1"/>
    <mergeCell ref="V2:X2"/>
    <mergeCell ref="A3:X3"/>
    <mergeCell ref="I4:J4"/>
    <mergeCell ref="L4:M4"/>
    <mergeCell ref="A14:A18"/>
    <mergeCell ref="B14:B18"/>
    <mergeCell ref="I17:I18"/>
    <mergeCell ref="J17:J18"/>
    <mergeCell ref="K17:K18"/>
    <mergeCell ref="N14:W15"/>
    <mergeCell ref="T16:U17"/>
    <mergeCell ref="V16:W17"/>
    <mergeCell ref="M17:M18"/>
    <mergeCell ref="X14:X18"/>
    <mergeCell ref="D15:M15"/>
    <mergeCell ref="D16:H16"/>
    <mergeCell ref="D17:D18"/>
    <mergeCell ref="I16:M16"/>
    <mergeCell ref="E17:E18"/>
    <mergeCell ref="L17:L18"/>
  </mergeCells>
  <printOptions/>
  <pageMargins left="0.5905511811023623" right="0.1968503937007874" top="0.1968503937007874" bottom="0.1968503937007874" header="0.3937007874015748" footer="0.3937007874015748"/>
  <pageSetup fitToHeight="2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Y88"/>
  <sheetViews>
    <sheetView zoomScale="80" zoomScaleNormal="80" zoomScalePageLayoutView="0" workbookViewId="0" topLeftCell="H75">
      <selection activeCell="V20" sqref="V20"/>
    </sheetView>
  </sheetViews>
  <sheetFormatPr defaultColWidth="9.140625" defaultRowHeight="12.75" outlineLevelRow="1"/>
  <cols>
    <col min="1" max="1" width="20.8515625" style="16" customWidth="1"/>
    <col min="2" max="2" width="72.00390625" style="16" customWidth="1"/>
    <col min="3" max="3" width="9.57421875" style="16" customWidth="1"/>
    <col min="4" max="4" width="13.8515625" style="16" customWidth="1"/>
    <col min="5" max="5" width="11.140625" style="16" customWidth="1"/>
    <col min="6" max="6" width="7.7109375" style="16" customWidth="1"/>
    <col min="7" max="7" width="9.8515625" style="16" customWidth="1"/>
    <col min="8" max="8" width="7.7109375" style="16" customWidth="1"/>
    <col min="9" max="9" width="9.28125" style="16" customWidth="1"/>
    <col min="10" max="17" width="7.7109375" style="16" customWidth="1"/>
    <col min="18" max="18" width="7.57421875" style="16" customWidth="1"/>
    <col min="19" max="20" width="8.8515625" style="16" customWidth="1"/>
    <col min="21" max="21" width="9.7109375" style="16" customWidth="1"/>
    <col min="22" max="22" width="59.57421875" style="16" customWidth="1"/>
    <col min="23" max="23" width="0.42578125" style="16" customWidth="1"/>
    <col min="24" max="25" width="9.140625" style="16" customWidth="1"/>
    <col min="26" max="16384" width="9.140625" style="16" customWidth="1"/>
  </cols>
  <sheetData>
    <row r="1" spans="1:22" ht="39.75" customHeight="1">
      <c r="A1" s="245" t="s">
        <v>280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</row>
    <row r="2" spans="20:22" ht="24" customHeight="1">
      <c r="T2" s="247"/>
      <c r="U2" s="247"/>
      <c r="V2" s="247"/>
    </row>
    <row r="3" spans="1:22" ht="15">
      <c r="A3" s="248" t="s">
        <v>281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</row>
    <row r="4" spans="1:22" ht="15">
      <c r="A4" s="22"/>
      <c r="B4" s="22"/>
      <c r="C4" s="22"/>
      <c r="D4" s="22"/>
      <c r="E4" s="22"/>
      <c r="F4" s="22"/>
      <c r="G4" s="23" t="s">
        <v>263</v>
      </c>
      <c r="H4" s="24" t="s">
        <v>1031</v>
      </c>
      <c r="I4" s="21" t="s">
        <v>276</v>
      </c>
      <c r="J4" s="24" t="s">
        <v>1009</v>
      </c>
      <c r="K4" s="22" t="s">
        <v>277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ht="15">
      <c r="A6" s="22"/>
      <c r="B6" s="22"/>
      <c r="C6" s="22"/>
      <c r="D6" s="22"/>
      <c r="E6" s="22"/>
      <c r="F6" s="23" t="s">
        <v>148</v>
      </c>
      <c r="G6" s="243" t="s">
        <v>848</v>
      </c>
      <c r="H6" s="243"/>
      <c r="I6" s="243"/>
      <c r="J6" s="243"/>
      <c r="K6" s="243"/>
      <c r="L6" s="243"/>
      <c r="M6" s="243"/>
      <c r="N6" s="243"/>
      <c r="O6" s="243"/>
      <c r="P6" s="243"/>
      <c r="Q6" s="28"/>
      <c r="R6" s="22"/>
      <c r="S6" s="22"/>
      <c r="T6" s="22"/>
      <c r="U6" s="22"/>
      <c r="V6" s="22"/>
    </row>
    <row r="7" spans="1:22" ht="12.75" customHeight="1">
      <c r="A7" s="22"/>
      <c r="B7" s="22"/>
      <c r="C7" s="22"/>
      <c r="D7" s="22"/>
      <c r="E7" s="22"/>
      <c r="F7" s="22"/>
      <c r="G7" s="239" t="s">
        <v>149</v>
      </c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2"/>
      <c r="S7" s="22"/>
      <c r="T7" s="22"/>
      <c r="U7" s="22"/>
      <c r="V7" s="22"/>
    </row>
    <row r="8" spans="1:22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5">
      <c r="A9" s="22"/>
      <c r="B9" s="22"/>
      <c r="C9" s="22"/>
      <c r="D9" s="22"/>
      <c r="E9" s="22"/>
      <c r="F9" s="22"/>
      <c r="G9" s="22"/>
      <c r="H9" s="22"/>
      <c r="I9" s="23" t="s">
        <v>150</v>
      </c>
      <c r="J9" s="24" t="s">
        <v>1009</v>
      </c>
      <c r="K9" s="22" t="s">
        <v>151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5">
      <c r="A11" s="22"/>
      <c r="B11" s="22"/>
      <c r="C11" s="22"/>
      <c r="D11" s="22"/>
      <c r="E11" s="22"/>
      <c r="F11" s="22"/>
      <c r="G11" s="23" t="s">
        <v>152</v>
      </c>
      <c r="H11" s="26" t="s">
        <v>1025</v>
      </c>
      <c r="I11" s="26"/>
      <c r="J11" s="26"/>
      <c r="K11" s="26"/>
      <c r="L11" s="26"/>
      <c r="M11" s="26"/>
      <c r="N11" s="26"/>
      <c r="O11" s="26"/>
      <c r="P11" s="26"/>
      <c r="Q11" s="26"/>
      <c r="R11" s="22"/>
      <c r="S11" s="22"/>
      <c r="T11" s="22"/>
      <c r="U11" s="22"/>
      <c r="V11" s="22"/>
    </row>
    <row r="12" spans="8:17" ht="12.75" customHeight="1">
      <c r="H12" s="239" t="s">
        <v>153</v>
      </c>
      <c r="I12" s="239"/>
      <c r="J12" s="239"/>
      <c r="K12" s="239"/>
      <c r="L12" s="239"/>
      <c r="M12" s="239"/>
      <c r="N12" s="239"/>
      <c r="O12" s="239"/>
      <c r="P12" s="239"/>
      <c r="Q12" s="239"/>
    </row>
    <row r="13" ht="11.25" customHeight="1"/>
    <row r="14" spans="1:22" ht="71.25" customHeight="1">
      <c r="A14" s="235" t="s">
        <v>165</v>
      </c>
      <c r="B14" s="235" t="s">
        <v>166</v>
      </c>
      <c r="C14" s="235" t="s">
        <v>167</v>
      </c>
      <c r="D14" s="235" t="s">
        <v>282</v>
      </c>
      <c r="E14" s="235" t="s">
        <v>1015</v>
      </c>
      <c r="F14" s="240" t="s">
        <v>1016</v>
      </c>
      <c r="G14" s="242"/>
      <c r="H14" s="240" t="s">
        <v>1017</v>
      </c>
      <c r="I14" s="241"/>
      <c r="J14" s="241"/>
      <c r="K14" s="241"/>
      <c r="L14" s="241"/>
      <c r="M14" s="241"/>
      <c r="N14" s="241"/>
      <c r="O14" s="241"/>
      <c r="P14" s="241"/>
      <c r="Q14" s="242"/>
      <c r="R14" s="240" t="s">
        <v>283</v>
      </c>
      <c r="S14" s="242"/>
      <c r="T14" s="261" t="s">
        <v>284</v>
      </c>
      <c r="U14" s="263"/>
      <c r="V14" s="235" t="s">
        <v>168</v>
      </c>
    </row>
    <row r="15" spans="1:22" ht="29.25" customHeight="1">
      <c r="A15" s="236"/>
      <c r="B15" s="236"/>
      <c r="C15" s="236"/>
      <c r="D15" s="236"/>
      <c r="E15" s="236"/>
      <c r="F15" s="268" t="s">
        <v>169</v>
      </c>
      <c r="G15" s="268" t="s">
        <v>170</v>
      </c>
      <c r="H15" s="240" t="s">
        <v>269</v>
      </c>
      <c r="I15" s="242"/>
      <c r="J15" s="240" t="s">
        <v>270</v>
      </c>
      <c r="K15" s="242"/>
      <c r="L15" s="240" t="s">
        <v>271</v>
      </c>
      <c r="M15" s="242"/>
      <c r="N15" s="240" t="s">
        <v>272</v>
      </c>
      <c r="O15" s="242"/>
      <c r="P15" s="240" t="s">
        <v>273</v>
      </c>
      <c r="Q15" s="242"/>
      <c r="R15" s="268" t="s">
        <v>169</v>
      </c>
      <c r="S15" s="268" t="s">
        <v>170</v>
      </c>
      <c r="T15" s="238"/>
      <c r="U15" s="265"/>
      <c r="V15" s="236"/>
    </row>
    <row r="16" spans="1:22" ht="67.5" customHeight="1">
      <c r="A16" s="237"/>
      <c r="B16" s="237"/>
      <c r="C16" s="237"/>
      <c r="D16" s="237"/>
      <c r="E16" s="238"/>
      <c r="F16" s="269"/>
      <c r="G16" s="269"/>
      <c r="H16" s="30" t="s">
        <v>154</v>
      </c>
      <c r="I16" s="30" t="s">
        <v>155</v>
      </c>
      <c r="J16" s="30" t="s">
        <v>154</v>
      </c>
      <c r="K16" s="30" t="s">
        <v>155</v>
      </c>
      <c r="L16" s="30" t="s">
        <v>154</v>
      </c>
      <c r="M16" s="30" t="s">
        <v>155</v>
      </c>
      <c r="N16" s="30" t="s">
        <v>154</v>
      </c>
      <c r="O16" s="30" t="s">
        <v>155</v>
      </c>
      <c r="P16" s="30" t="s">
        <v>154</v>
      </c>
      <c r="Q16" s="30" t="s">
        <v>155</v>
      </c>
      <c r="R16" s="269"/>
      <c r="S16" s="269"/>
      <c r="T16" s="31" t="s">
        <v>173</v>
      </c>
      <c r="U16" s="31" t="s">
        <v>163</v>
      </c>
      <c r="V16" s="237"/>
    </row>
    <row r="17" spans="1:22" ht="13.5" customHeight="1">
      <c r="A17" s="27">
        <v>1</v>
      </c>
      <c r="B17" s="27">
        <v>2</v>
      </c>
      <c r="C17" s="27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32">
        <v>9</v>
      </c>
      <c r="J17" s="27">
        <v>10</v>
      </c>
      <c r="K17" s="27">
        <v>11</v>
      </c>
      <c r="L17" s="27">
        <v>12</v>
      </c>
      <c r="M17" s="27">
        <v>13</v>
      </c>
      <c r="N17" s="27">
        <v>14</v>
      </c>
      <c r="O17" s="27">
        <v>15</v>
      </c>
      <c r="P17" s="27">
        <v>16</v>
      </c>
      <c r="Q17" s="27">
        <v>17</v>
      </c>
      <c r="R17" s="27">
        <v>18</v>
      </c>
      <c r="S17" s="27">
        <v>19</v>
      </c>
      <c r="T17" s="27">
        <v>20</v>
      </c>
      <c r="U17" s="27">
        <v>21</v>
      </c>
      <c r="V17" s="27">
        <v>22</v>
      </c>
    </row>
    <row r="18" spans="1:22" ht="15" customHeight="1">
      <c r="A18" s="48" t="s">
        <v>383</v>
      </c>
      <c r="B18" s="49" t="s">
        <v>164</v>
      </c>
      <c r="C18" s="64" t="s">
        <v>388</v>
      </c>
      <c r="D18" s="69">
        <f>D19+D20+D21+D22+D23+D24</f>
        <v>382.13</v>
      </c>
      <c r="E18" s="69">
        <f>E19+E20+E21+E22+E23+E24</f>
        <v>0</v>
      </c>
      <c r="F18" s="69">
        <f>F19+F20+F21+F22+F23+F24</f>
        <v>0</v>
      </c>
      <c r="G18" s="70">
        <f>D18-E18</f>
        <v>382.13</v>
      </c>
      <c r="H18" s="69">
        <f>H19+H20+H21+H22+H23+H24</f>
        <v>69.94</v>
      </c>
      <c r="I18" s="69">
        <f aca="true" t="shared" si="0" ref="I18:R18">I19+I20+I21+I22+I23+I24</f>
        <v>55.59358295999999</v>
      </c>
      <c r="J18" s="69">
        <f t="shared" si="0"/>
        <v>1.46</v>
      </c>
      <c r="K18" s="69">
        <f t="shared" si="0"/>
        <v>1.67174421</v>
      </c>
      <c r="L18" s="69">
        <f t="shared" si="0"/>
        <v>24.339999999999996</v>
      </c>
      <c r="M18" s="69">
        <f t="shared" si="0"/>
        <v>2.85345918</v>
      </c>
      <c r="N18" s="69">
        <f t="shared" si="0"/>
        <v>33.12</v>
      </c>
      <c r="O18" s="69">
        <f>O19+O20+O21+O22+O23+O24</f>
        <v>30.2841962</v>
      </c>
      <c r="P18" s="69">
        <f t="shared" si="0"/>
        <v>11.02</v>
      </c>
      <c r="Q18" s="69">
        <f t="shared" si="0"/>
        <v>20.78418337</v>
      </c>
      <c r="R18" s="69">
        <f t="shared" si="0"/>
        <v>0</v>
      </c>
      <c r="S18" s="70">
        <f>G18-I18</f>
        <v>326.53641704</v>
      </c>
      <c r="T18" s="69">
        <f>T19+T20+T21+T22+T23+T24</f>
        <v>-9.76418337</v>
      </c>
      <c r="U18" s="71">
        <f>O18/N18*100</f>
        <v>91.4377904589372</v>
      </c>
      <c r="V18" s="84"/>
    </row>
    <row r="19" spans="1:25" ht="15.75" outlineLevel="1">
      <c r="A19" s="59" t="s">
        <v>899</v>
      </c>
      <c r="B19" s="60" t="s">
        <v>900</v>
      </c>
      <c r="C19" s="63" t="s">
        <v>388</v>
      </c>
      <c r="D19" s="69">
        <v>0</v>
      </c>
      <c r="E19" s="69">
        <v>0</v>
      </c>
      <c r="F19" s="69">
        <v>0</v>
      </c>
      <c r="G19" s="70">
        <f aca="true" t="shared" si="1" ref="G19:G82">D19-E19</f>
        <v>0</v>
      </c>
      <c r="H19" s="69">
        <v>0</v>
      </c>
      <c r="I19" s="69">
        <f>K19</f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70">
        <f aca="true" t="shared" si="2" ref="S19:S82">G19-I19</f>
        <v>0</v>
      </c>
      <c r="T19" s="69">
        <v>0</v>
      </c>
      <c r="U19" s="69">
        <v>0</v>
      </c>
      <c r="V19" s="70"/>
      <c r="Y19" s="33"/>
    </row>
    <row r="20" spans="1:22" ht="36.75" customHeight="1">
      <c r="A20" s="59" t="s">
        <v>901</v>
      </c>
      <c r="B20" s="60" t="s">
        <v>902</v>
      </c>
      <c r="C20" s="63" t="s">
        <v>388</v>
      </c>
      <c r="D20" s="69">
        <f>ROUND('10'!D20/1.2,2)</f>
        <v>290.18</v>
      </c>
      <c r="E20" s="69">
        <f>E25</f>
        <v>0</v>
      </c>
      <c r="F20" s="69">
        <f>F25</f>
        <v>0</v>
      </c>
      <c r="G20" s="70">
        <f t="shared" si="1"/>
        <v>290.18</v>
      </c>
      <c r="H20" s="69">
        <f>ROUND('10'!G20/1.2,2)</f>
        <v>43.88</v>
      </c>
      <c r="I20" s="69">
        <f>I25</f>
        <v>42.909051309999995</v>
      </c>
      <c r="J20" s="69">
        <f>ROUND('10'!I20/1.2,2)</f>
        <v>1.46</v>
      </c>
      <c r="K20" s="69">
        <f>K25</f>
        <v>1.67174421</v>
      </c>
      <c r="L20" s="69">
        <f>ROUND('10'!K20/1.2,2)</f>
        <v>18.58</v>
      </c>
      <c r="M20" s="69">
        <f>M25</f>
        <v>2.85345918</v>
      </c>
      <c r="N20" s="69">
        <f>ROUND('10'!M20/1.2,2)</f>
        <v>18.58</v>
      </c>
      <c r="O20" s="69">
        <f>O25</f>
        <v>30.2841962</v>
      </c>
      <c r="P20" s="69">
        <f>ROUND('10'!O20/1.2,2)</f>
        <v>5.26</v>
      </c>
      <c r="Q20" s="69">
        <f>Q25</f>
        <v>8.09965172</v>
      </c>
      <c r="R20" s="69">
        <f>R25</f>
        <v>0</v>
      </c>
      <c r="S20" s="70">
        <f t="shared" si="2"/>
        <v>247.27094869</v>
      </c>
      <c r="T20" s="69">
        <f>T25</f>
        <v>-2.83965172</v>
      </c>
      <c r="U20" s="71">
        <f>O20/N20*100</f>
        <v>162.9935209903122</v>
      </c>
      <c r="V20" s="84"/>
    </row>
    <row r="21" spans="1:22" ht="47.25" outlineLevel="1">
      <c r="A21" s="59" t="s">
        <v>903</v>
      </c>
      <c r="B21" s="60" t="s">
        <v>904</v>
      </c>
      <c r="C21" s="63" t="s">
        <v>388</v>
      </c>
      <c r="D21" s="69">
        <v>0</v>
      </c>
      <c r="E21" s="69">
        <v>0</v>
      </c>
      <c r="F21" s="69">
        <v>0</v>
      </c>
      <c r="G21" s="70">
        <f t="shared" si="1"/>
        <v>0</v>
      </c>
      <c r="H21" s="69">
        <v>0</v>
      </c>
      <c r="I21" s="69">
        <f>K21</f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70">
        <f t="shared" si="2"/>
        <v>0</v>
      </c>
      <c r="T21" s="69">
        <v>0</v>
      </c>
      <c r="U21" s="69">
        <v>0</v>
      </c>
      <c r="V21" s="70"/>
    </row>
    <row r="22" spans="1:22" ht="41.25" customHeight="1">
      <c r="A22" s="59" t="s">
        <v>905</v>
      </c>
      <c r="B22" s="60" t="s">
        <v>906</v>
      </c>
      <c r="C22" s="63" t="s">
        <v>388</v>
      </c>
      <c r="D22" s="69">
        <f>D74</f>
        <v>3.67</v>
      </c>
      <c r="E22" s="69">
        <f>E74</f>
        <v>0</v>
      </c>
      <c r="F22" s="69">
        <f>F74</f>
        <v>0</v>
      </c>
      <c r="G22" s="70">
        <f t="shared" si="1"/>
        <v>3.67</v>
      </c>
      <c r="H22" s="69">
        <f>H74</f>
        <v>0</v>
      </c>
      <c r="I22" s="69">
        <f>K22</f>
        <v>0</v>
      </c>
      <c r="J22" s="69">
        <f aca="true" t="shared" si="3" ref="J22:Q22">J74</f>
        <v>0</v>
      </c>
      <c r="K22" s="69">
        <f t="shared" si="3"/>
        <v>0</v>
      </c>
      <c r="L22" s="69">
        <f t="shared" si="3"/>
        <v>0</v>
      </c>
      <c r="M22" s="69">
        <f t="shared" si="3"/>
        <v>0</v>
      </c>
      <c r="N22" s="69">
        <f t="shared" si="3"/>
        <v>0</v>
      </c>
      <c r="O22" s="69">
        <f t="shared" si="3"/>
        <v>0</v>
      </c>
      <c r="P22" s="69">
        <f t="shared" si="3"/>
        <v>0</v>
      </c>
      <c r="Q22" s="69">
        <f t="shared" si="3"/>
        <v>0</v>
      </c>
      <c r="R22" s="69">
        <f>R74</f>
        <v>0</v>
      </c>
      <c r="S22" s="70">
        <f t="shared" si="2"/>
        <v>3.67</v>
      </c>
      <c r="T22" s="69">
        <f>T74</f>
        <v>0</v>
      </c>
      <c r="U22" s="69">
        <f>U74</f>
        <v>0</v>
      </c>
      <c r="V22" s="72"/>
    </row>
    <row r="23" spans="1:22" ht="42.75" customHeight="1" outlineLevel="1">
      <c r="A23" s="59" t="s">
        <v>907</v>
      </c>
      <c r="B23" s="60" t="s">
        <v>908</v>
      </c>
      <c r="C23" s="63" t="s">
        <v>388</v>
      </c>
      <c r="D23" s="69">
        <v>0</v>
      </c>
      <c r="E23" s="69">
        <v>0</v>
      </c>
      <c r="F23" s="69">
        <v>0</v>
      </c>
      <c r="G23" s="70">
        <f t="shared" si="1"/>
        <v>0</v>
      </c>
      <c r="H23" s="69">
        <v>0</v>
      </c>
      <c r="I23" s="69">
        <f>K23</f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70">
        <f t="shared" si="2"/>
        <v>0</v>
      </c>
      <c r="T23" s="69">
        <v>0</v>
      </c>
      <c r="U23" s="69">
        <v>0</v>
      </c>
      <c r="V23" s="72"/>
    </row>
    <row r="24" spans="1:22" ht="15.75">
      <c r="A24" s="59" t="s">
        <v>909</v>
      </c>
      <c r="B24" s="60" t="s">
        <v>910</v>
      </c>
      <c r="C24" s="63" t="s">
        <v>388</v>
      </c>
      <c r="D24" s="69">
        <f>D77</f>
        <v>88.28</v>
      </c>
      <c r="E24" s="69">
        <f>E77</f>
        <v>0</v>
      </c>
      <c r="F24" s="69">
        <f>F77</f>
        <v>0</v>
      </c>
      <c r="G24" s="70">
        <f t="shared" si="1"/>
        <v>88.28</v>
      </c>
      <c r="H24" s="69">
        <f>ROUND('10'!G24/1.2,2)</f>
        <v>26.06</v>
      </c>
      <c r="I24" s="69">
        <f>K24+M24+O24+Q24</f>
        <v>12.68453165</v>
      </c>
      <c r="J24" s="69">
        <f>ROUND('10'!I24/1.2,2)</f>
        <v>0</v>
      </c>
      <c r="K24" s="69">
        <f>ROUND('10'!J24/1.2,2)</f>
        <v>0</v>
      </c>
      <c r="L24" s="69">
        <f>ROUND('10'!K24/1.2,2)</f>
        <v>5.76</v>
      </c>
      <c r="M24" s="69">
        <f>M77</f>
        <v>0</v>
      </c>
      <c r="N24" s="69">
        <f>ROUND('10'!M24/1.2,2)</f>
        <v>14.54</v>
      </c>
      <c r="O24" s="69">
        <f>O77</f>
        <v>0</v>
      </c>
      <c r="P24" s="69">
        <f>ROUND('10'!O24/1.2,2)</f>
        <v>5.76</v>
      </c>
      <c r="Q24" s="69">
        <f>Q77</f>
        <v>12.68453165</v>
      </c>
      <c r="R24" s="69">
        <f>R77</f>
        <v>0</v>
      </c>
      <c r="S24" s="70">
        <f t="shared" si="2"/>
        <v>75.59546835</v>
      </c>
      <c r="T24" s="69">
        <f>T77</f>
        <v>-6.92453165</v>
      </c>
      <c r="U24" s="69">
        <f>U77</f>
        <v>328.00482847222224</v>
      </c>
      <c r="V24" s="73"/>
    </row>
    <row r="25" spans="1:22" ht="31.5">
      <c r="A25" s="59" t="s">
        <v>219</v>
      </c>
      <c r="B25" s="60" t="s">
        <v>911</v>
      </c>
      <c r="C25" s="83" t="s">
        <v>388</v>
      </c>
      <c r="D25" s="69">
        <f>ROUND('10'!D25/1.2,2)</f>
        <v>290.18</v>
      </c>
      <c r="E25" s="69">
        <f>E26+E49+E61</f>
        <v>0</v>
      </c>
      <c r="F25" s="69">
        <f>F26+F49+F61</f>
        <v>0</v>
      </c>
      <c r="G25" s="70">
        <f t="shared" si="1"/>
        <v>290.18</v>
      </c>
      <c r="H25" s="69">
        <f>ROUND('10'!H25/1.2,2)</f>
        <v>42.91</v>
      </c>
      <c r="I25" s="69">
        <f>I26+I49+I61</f>
        <v>42.909051309999995</v>
      </c>
      <c r="J25" s="69">
        <f>ROUND('10'!I25/1.2,2)</f>
        <v>1.46</v>
      </c>
      <c r="K25" s="69">
        <f>K26+K49+K61</f>
        <v>1.67174421</v>
      </c>
      <c r="L25" s="69">
        <f>L26+L49+L61</f>
        <v>18.580000000000002</v>
      </c>
      <c r="M25" s="69">
        <f>M26+M49+M61</f>
        <v>2.85345918</v>
      </c>
      <c r="N25" s="69">
        <f>ROUND('10'!N25/1.2,2)</f>
        <v>30.28</v>
      </c>
      <c r="O25" s="69">
        <f>O26+O49+O61</f>
        <v>30.2841962</v>
      </c>
      <c r="P25" s="69">
        <f>ROUND('10'!P25/1.2,2)</f>
        <v>8.1</v>
      </c>
      <c r="Q25" s="69">
        <f>Q26+Q49+Q61</f>
        <v>8.09965172</v>
      </c>
      <c r="R25" s="69">
        <f>R26+R49+R61</f>
        <v>0</v>
      </c>
      <c r="S25" s="70">
        <f t="shared" si="2"/>
        <v>247.27094869</v>
      </c>
      <c r="T25" s="69">
        <f>T26+T49+T61</f>
        <v>-2.83965172</v>
      </c>
      <c r="U25" s="71">
        <f>O25/N25*100</f>
        <v>100.01385799207397</v>
      </c>
      <c r="V25" s="72"/>
    </row>
    <row r="26" spans="1:22" ht="45" customHeight="1" outlineLevel="1">
      <c r="A26" s="59" t="s">
        <v>249</v>
      </c>
      <c r="B26" s="60" t="s">
        <v>912</v>
      </c>
      <c r="C26" s="83" t="s">
        <v>388</v>
      </c>
      <c r="D26" s="69">
        <f>D27+D28</f>
        <v>191.57</v>
      </c>
      <c r="E26" s="69">
        <f>E27+E28</f>
        <v>0</v>
      </c>
      <c r="F26" s="69">
        <f>F27+F28</f>
        <v>0</v>
      </c>
      <c r="G26" s="70">
        <f t="shared" si="1"/>
        <v>191.57</v>
      </c>
      <c r="H26" s="69">
        <f>H27+H28</f>
        <v>33.62</v>
      </c>
      <c r="I26" s="69">
        <f>I27+I28</f>
        <v>34.884811819999996</v>
      </c>
      <c r="J26" s="69">
        <f>J27+J28</f>
        <v>0</v>
      </c>
      <c r="K26" s="69">
        <f aca="true" t="shared" si="4" ref="K26:R26">K27+K28</f>
        <v>1.66111981</v>
      </c>
      <c r="L26" s="69">
        <f t="shared" si="4"/>
        <v>15.13</v>
      </c>
      <c r="M26" s="69">
        <f t="shared" si="4"/>
        <v>2.52376257</v>
      </c>
      <c r="N26" s="69">
        <f t="shared" si="4"/>
        <v>15.13</v>
      </c>
      <c r="O26" s="69">
        <f t="shared" si="4"/>
        <v>27.96497033</v>
      </c>
      <c r="P26" s="69">
        <f t="shared" si="4"/>
        <v>3.36</v>
      </c>
      <c r="Q26" s="69">
        <f t="shared" si="4"/>
        <v>2.73495911</v>
      </c>
      <c r="R26" s="69">
        <f t="shared" si="4"/>
        <v>0</v>
      </c>
      <c r="S26" s="70">
        <f t="shared" si="2"/>
        <v>156.68518818</v>
      </c>
      <c r="T26" s="69">
        <f>T27+T28</f>
        <v>0.6250408899999997</v>
      </c>
      <c r="U26" s="71">
        <f>O26/N26*100</f>
        <v>184.83126457369463</v>
      </c>
      <c r="V26" s="72"/>
    </row>
    <row r="27" spans="1:22" ht="40.5" customHeight="1" outlineLevel="1">
      <c r="A27" s="59" t="s">
        <v>250</v>
      </c>
      <c r="B27" s="60" t="s">
        <v>384</v>
      </c>
      <c r="C27" s="83" t="s">
        <v>388</v>
      </c>
      <c r="D27" s="69">
        <v>0</v>
      </c>
      <c r="E27" s="69">
        <v>0</v>
      </c>
      <c r="F27" s="69">
        <v>0</v>
      </c>
      <c r="G27" s="70">
        <f t="shared" si="1"/>
        <v>0</v>
      </c>
      <c r="H27" s="69">
        <v>0</v>
      </c>
      <c r="I27" s="69">
        <f>K27</f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70">
        <f t="shared" si="2"/>
        <v>0</v>
      </c>
      <c r="T27" s="69">
        <v>0</v>
      </c>
      <c r="U27" s="69">
        <v>0</v>
      </c>
      <c r="V27" s="72"/>
    </row>
    <row r="28" spans="1:22" ht="47.25" outlineLevel="1">
      <c r="A28" s="59" t="s">
        <v>251</v>
      </c>
      <c r="B28" s="60" t="s">
        <v>913</v>
      </c>
      <c r="C28" s="83" t="s">
        <v>388</v>
      </c>
      <c r="D28" s="69">
        <f>D29+D42</f>
        <v>191.57</v>
      </c>
      <c r="E28" s="69">
        <f>E29+E42</f>
        <v>0</v>
      </c>
      <c r="F28" s="69">
        <f>F29+F42</f>
        <v>0</v>
      </c>
      <c r="G28" s="70">
        <f t="shared" si="1"/>
        <v>191.57</v>
      </c>
      <c r="H28" s="69">
        <f>H29+H42</f>
        <v>33.62</v>
      </c>
      <c r="I28" s="69">
        <f>I29+I42</f>
        <v>34.884811819999996</v>
      </c>
      <c r="J28" s="69">
        <f aca="true" t="shared" si="5" ref="J28:R28">J29+J42</f>
        <v>0</v>
      </c>
      <c r="K28" s="69">
        <f t="shared" si="5"/>
        <v>1.66111981</v>
      </c>
      <c r="L28" s="69">
        <f t="shared" si="5"/>
        <v>15.13</v>
      </c>
      <c r="M28" s="69">
        <f t="shared" si="5"/>
        <v>2.52376257</v>
      </c>
      <c r="N28" s="69">
        <f t="shared" si="5"/>
        <v>15.13</v>
      </c>
      <c r="O28" s="69">
        <f t="shared" si="5"/>
        <v>27.96497033</v>
      </c>
      <c r="P28" s="69">
        <f t="shared" si="5"/>
        <v>3.36</v>
      </c>
      <c r="Q28" s="69">
        <f t="shared" si="5"/>
        <v>2.73495911</v>
      </c>
      <c r="R28" s="69">
        <f t="shared" si="5"/>
        <v>0</v>
      </c>
      <c r="S28" s="70">
        <f t="shared" si="2"/>
        <v>156.68518818</v>
      </c>
      <c r="T28" s="69">
        <f>T29+T42</f>
        <v>0.6250408899999997</v>
      </c>
      <c r="U28" s="69">
        <f>U29+U42</f>
        <v>81.39759255952382</v>
      </c>
      <c r="V28" s="73"/>
    </row>
    <row r="29" spans="1:24" ht="31.5" outlineLevel="1">
      <c r="A29" s="59" t="s">
        <v>914</v>
      </c>
      <c r="B29" s="78" t="s">
        <v>915</v>
      </c>
      <c r="C29" s="83" t="s">
        <v>388</v>
      </c>
      <c r="D29" s="69">
        <f>D30+D31+D32+D33+D34+D35+D36+D37+D38+D39</f>
        <v>160.48</v>
      </c>
      <c r="E29" s="69">
        <f>E30+E31+E32+E33+E34+E35+E36+E37+E38+E39</f>
        <v>0</v>
      </c>
      <c r="F29" s="69">
        <f>F30+F31+F32+F33+F34+F35+F36+F37+F38+F39</f>
        <v>0</v>
      </c>
      <c r="G29" s="70">
        <f t="shared" si="1"/>
        <v>160.48</v>
      </c>
      <c r="H29" s="69">
        <f>H30+H31+H32+H33+H34+H35+H36+H37+H38+H39</f>
        <v>33.62</v>
      </c>
      <c r="I29" s="69">
        <f>I30+I31+I32+I33+I34+I35+I36+I37+I38+I39</f>
        <v>34.884811819999996</v>
      </c>
      <c r="J29" s="69">
        <f aca="true" t="shared" si="6" ref="J29:R29">J30+J31+J32+J33+J34+J35+J36+J37+J38+J39</f>
        <v>0</v>
      </c>
      <c r="K29" s="69">
        <f t="shared" si="6"/>
        <v>1.66111981</v>
      </c>
      <c r="L29" s="69">
        <f t="shared" si="6"/>
        <v>15.13</v>
      </c>
      <c r="M29" s="69">
        <f t="shared" si="6"/>
        <v>2.52376257</v>
      </c>
      <c r="N29" s="69">
        <f t="shared" si="6"/>
        <v>15.13</v>
      </c>
      <c r="O29" s="69">
        <f t="shared" si="6"/>
        <v>27.96497033</v>
      </c>
      <c r="P29" s="69">
        <f t="shared" si="6"/>
        <v>3.36</v>
      </c>
      <c r="Q29" s="69">
        <f t="shared" si="6"/>
        <v>2.73495911</v>
      </c>
      <c r="R29" s="69">
        <f t="shared" si="6"/>
        <v>0</v>
      </c>
      <c r="S29" s="70">
        <f t="shared" si="2"/>
        <v>125.59518818</v>
      </c>
      <c r="T29" s="69">
        <f>T30+T31+T32+T33+T34+T35+T36+T37+T38+T39</f>
        <v>0.6250408899999997</v>
      </c>
      <c r="U29" s="69">
        <f>U30+U31+U32+U33+U34+U35+U36+U37+U38+U39</f>
        <v>81.39759255952382</v>
      </c>
      <c r="V29" s="73"/>
      <c r="X29" s="58"/>
    </row>
    <row r="30" spans="1:22" ht="50.25" customHeight="1" outlineLevel="1">
      <c r="A30" s="48" t="s">
        <v>916</v>
      </c>
      <c r="B30" s="50" t="s">
        <v>917</v>
      </c>
      <c r="C30" s="63" t="s">
        <v>388</v>
      </c>
      <c r="D30" s="68">
        <f>ROUND('10'!D30/1.2,2)</f>
        <v>33.62</v>
      </c>
      <c r="E30" s="68">
        <v>0</v>
      </c>
      <c r="F30" s="68">
        <v>0</v>
      </c>
      <c r="G30" s="71">
        <f t="shared" si="1"/>
        <v>33.62</v>
      </c>
      <c r="H30" s="71">
        <f>ROUND('10'!G29/1.2,2)</f>
        <v>33.62</v>
      </c>
      <c r="I30" s="68">
        <f>K30+M30+O30+Q30</f>
        <v>34.884811819999996</v>
      </c>
      <c r="J30" s="71">
        <f>ROUND('10'!I29/1.2,2)</f>
        <v>0</v>
      </c>
      <c r="K30" s="71">
        <v>1.66111981</v>
      </c>
      <c r="L30" s="71">
        <f>ROUND('10'!K29/1.2,2)</f>
        <v>15.13</v>
      </c>
      <c r="M30" s="68">
        <v>2.52376257</v>
      </c>
      <c r="N30" s="71">
        <f>ROUND('10'!M29/1.2,2)</f>
        <v>15.13</v>
      </c>
      <c r="O30" s="68">
        <v>27.96497033</v>
      </c>
      <c r="P30" s="71">
        <f>ROUND('10'!O29/1.2,2)</f>
        <v>3.36</v>
      </c>
      <c r="Q30" s="68">
        <v>2.73495911</v>
      </c>
      <c r="R30" s="68">
        <v>0</v>
      </c>
      <c r="S30" s="71">
        <f>G30-I30</f>
        <v>-1.2648118199999985</v>
      </c>
      <c r="T30" s="71">
        <f>P30-Q30</f>
        <v>0.6250408899999997</v>
      </c>
      <c r="U30" s="71">
        <f>Q30/P30*100</f>
        <v>81.39759255952382</v>
      </c>
      <c r="V30" s="233"/>
    </row>
    <row r="31" spans="1:22" ht="49.5" customHeight="1" outlineLevel="1">
      <c r="A31" s="48" t="s">
        <v>918</v>
      </c>
      <c r="B31" s="50" t="s">
        <v>919</v>
      </c>
      <c r="C31" s="63" t="s">
        <v>388</v>
      </c>
      <c r="D31" s="68">
        <f>ROUND('10'!D31/1.2,2)</f>
        <v>8.01</v>
      </c>
      <c r="E31" s="68">
        <v>0</v>
      </c>
      <c r="F31" s="68">
        <v>0</v>
      </c>
      <c r="G31" s="71">
        <f t="shared" si="1"/>
        <v>8.01</v>
      </c>
      <c r="H31" s="71">
        <v>0</v>
      </c>
      <c r="I31" s="68">
        <f aca="true" t="shared" si="7" ref="I31:I39">K31+M31+O31+Q31</f>
        <v>0</v>
      </c>
      <c r="J31" s="71">
        <v>0</v>
      </c>
      <c r="K31" s="71">
        <v>0</v>
      </c>
      <c r="L31" s="71">
        <v>0</v>
      </c>
      <c r="M31" s="68">
        <v>0</v>
      </c>
      <c r="N31" s="71">
        <v>0</v>
      </c>
      <c r="O31" s="68">
        <v>0</v>
      </c>
      <c r="P31" s="71">
        <v>0</v>
      </c>
      <c r="Q31" s="68">
        <v>0</v>
      </c>
      <c r="R31" s="68">
        <v>0</v>
      </c>
      <c r="S31" s="71">
        <f t="shared" si="2"/>
        <v>8.01</v>
      </c>
      <c r="T31" s="71">
        <f aca="true" t="shared" si="8" ref="T31:T48">J31-K31</f>
        <v>0</v>
      </c>
      <c r="U31" s="71">
        <v>0</v>
      </c>
      <c r="V31" s="234"/>
    </row>
    <row r="32" spans="1:22" ht="27.75" customHeight="1" outlineLevel="1">
      <c r="A32" s="48" t="s">
        <v>920</v>
      </c>
      <c r="B32" s="50" t="s">
        <v>921</v>
      </c>
      <c r="C32" s="63" t="s">
        <v>388</v>
      </c>
      <c r="D32" s="68">
        <f>ROUND('10'!D32/1.2,2)</f>
        <v>2.49</v>
      </c>
      <c r="E32" s="68">
        <v>0</v>
      </c>
      <c r="F32" s="68">
        <v>0</v>
      </c>
      <c r="G32" s="71">
        <f t="shared" si="1"/>
        <v>2.49</v>
      </c>
      <c r="H32" s="71">
        <f>ROUND('10'!G31/1.2,2)</f>
        <v>0</v>
      </c>
      <c r="I32" s="68">
        <f t="shared" si="7"/>
        <v>0</v>
      </c>
      <c r="J32" s="71">
        <f>ROUND('10'!I31/1.2,2)</f>
        <v>0</v>
      </c>
      <c r="K32" s="71">
        <f>ROUND('10'!J31/1.2,2)</f>
        <v>0</v>
      </c>
      <c r="L32" s="71">
        <f>ROUND('10'!K31/1.2,2)</f>
        <v>0</v>
      </c>
      <c r="M32" s="68">
        <v>0</v>
      </c>
      <c r="N32" s="71">
        <f>ROUND('10'!M31/1.2,2)</f>
        <v>0</v>
      </c>
      <c r="O32" s="68">
        <v>0</v>
      </c>
      <c r="P32" s="71">
        <f>ROUND('10'!O31/1.2,2)</f>
        <v>0</v>
      </c>
      <c r="Q32" s="68">
        <v>0</v>
      </c>
      <c r="R32" s="68">
        <v>0</v>
      </c>
      <c r="S32" s="71">
        <f t="shared" si="2"/>
        <v>2.49</v>
      </c>
      <c r="T32" s="71">
        <f t="shared" si="8"/>
        <v>0</v>
      </c>
      <c r="U32" s="71">
        <v>0</v>
      </c>
      <c r="V32" s="70"/>
    </row>
    <row r="33" spans="1:22" ht="52.5" customHeight="1" outlineLevel="1">
      <c r="A33" s="48" t="s">
        <v>922</v>
      </c>
      <c r="B33" s="50" t="s">
        <v>923</v>
      </c>
      <c r="C33" s="63" t="s">
        <v>388</v>
      </c>
      <c r="D33" s="68">
        <f>ROUND('10'!D33/1.2,2)</f>
        <v>20.1</v>
      </c>
      <c r="E33" s="68">
        <v>0</v>
      </c>
      <c r="F33" s="68">
        <v>0</v>
      </c>
      <c r="G33" s="71">
        <f t="shared" si="1"/>
        <v>20.1</v>
      </c>
      <c r="H33" s="71">
        <f>ROUND('10'!G32/1.2,2)</f>
        <v>0</v>
      </c>
      <c r="I33" s="68">
        <f t="shared" si="7"/>
        <v>0</v>
      </c>
      <c r="J33" s="71">
        <f>ROUND('10'!I32/1.2,2)</f>
        <v>0</v>
      </c>
      <c r="K33" s="71">
        <f>ROUND('10'!J32/1.2,2)</f>
        <v>0</v>
      </c>
      <c r="L33" s="71">
        <f>ROUND('10'!K32/1.2,2)</f>
        <v>0</v>
      </c>
      <c r="M33" s="68">
        <v>0</v>
      </c>
      <c r="N33" s="71">
        <f>ROUND('10'!M32/1.2,2)</f>
        <v>0</v>
      </c>
      <c r="O33" s="68">
        <v>0</v>
      </c>
      <c r="P33" s="71">
        <f>ROUND('10'!O32/1.2,2)</f>
        <v>0</v>
      </c>
      <c r="Q33" s="68">
        <v>0</v>
      </c>
      <c r="R33" s="68">
        <v>0</v>
      </c>
      <c r="S33" s="71">
        <f t="shared" si="2"/>
        <v>20.1</v>
      </c>
      <c r="T33" s="71">
        <f t="shared" si="8"/>
        <v>0</v>
      </c>
      <c r="U33" s="71">
        <v>0</v>
      </c>
      <c r="V33" s="70"/>
    </row>
    <row r="34" spans="1:22" ht="47.25">
      <c r="A34" s="48" t="s">
        <v>924</v>
      </c>
      <c r="B34" s="50" t="s">
        <v>925</v>
      </c>
      <c r="C34" s="63" t="s">
        <v>388</v>
      </c>
      <c r="D34" s="68">
        <f>ROUND('10'!D34/1.2,2)</f>
        <v>13.48</v>
      </c>
      <c r="E34" s="68">
        <v>0</v>
      </c>
      <c r="F34" s="68">
        <v>0</v>
      </c>
      <c r="G34" s="71">
        <f t="shared" si="1"/>
        <v>13.48</v>
      </c>
      <c r="H34" s="71">
        <f>ROUND('10'!G33/1.2,2)</f>
        <v>0</v>
      </c>
      <c r="I34" s="68">
        <f t="shared" si="7"/>
        <v>0</v>
      </c>
      <c r="J34" s="71">
        <f>ROUND('10'!I33/1.2,2)</f>
        <v>0</v>
      </c>
      <c r="K34" s="71">
        <f>ROUND('10'!J33/1.2,2)</f>
        <v>0</v>
      </c>
      <c r="L34" s="71">
        <f>ROUND('10'!K33/1.2,2)</f>
        <v>0</v>
      </c>
      <c r="M34" s="68">
        <v>0</v>
      </c>
      <c r="N34" s="71">
        <f>ROUND('10'!M33/1.2,2)</f>
        <v>0</v>
      </c>
      <c r="O34" s="68">
        <v>0</v>
      </c>
      <c r="P34" s="71">
        <f>ROUND('10'!O33/1.2,2)</f>
        <v>0</v>
      </c>
      <c r="Q34" s="68">
        <v>0</v>
      </c>
      <c r="R34" s="68">
        <v>0</v>
      </c>
      <c r="S34" s="71">
        <f t="shared" si="2"/>
        <v>13.48</v>
      </c>
      <c r="T34" s="71">
        <f t="shared" si="8"/>
        <v>0</v>
      </c>
      <c r="U34" s="71">
        <v>0</v>
      </c>
      <c r="V34" s="70"/>
    </row>
    <row r="35" spans="1:22" ht="31.5">
      <c r="A35" s="48" t="s">
        <v>926</v>
      </c>
      <c r="B35" s="50" t="s">
        <v>927</v>
      </c>
      <c r="C35" s="63" t="s">
        <v>388</v>
      </c>
      <c r="D35" s="68">
        <f>ROUND('10'!D35/1.2,2)</f>
        <v>1.7</v>
      </c>
      <c r="E35" s="68">
        <v>0</v>
      </c>
      <c r="F35" s="68">
        <v>0</v>
      </c>
      <c r="G35" s="71">
        <f t="shared" si="1"/>
        <v>1.7</v>
      </c>
      <c r="H35" s="71">
        <f>ROUND('10'!G34/1.2,2)</f>
        <v>0</v>
      </c>
      <c r="I35" s="68">
        <f t="shared" si="7"/>
        <v>0</v>
      </c>
      <c r="J35" s="71">
        <f>ROUND('10'!I34/1.2,2)</f>
        <v>0</v>
      </c>
      <c r="K35" s="71">
        <f>ROUND('10'!J34/1.2,2)</f>
        <v>0</v>
      </c>
      <c r="L35" s="71">
        <f>ROUND('10'!K34/1.2,2)</f>
        <v>0</v>
      </c>
      <c r="M35" s="68">
        <v>0</v>
      </c>
      <c r="N35" s="71">
        <f>ROUND('10'!M34/1.2,2)</f>
        <v>0</v>
      </c>
      <c r="O35" s="68">
        <v>0</v>
      </c>
      <c r="P35" s="71">
        <f>ROUND('10'!O34/1.2,2)</f>
        <v>0</v>
      </c>
      <c r="Q35" s="68">
        <v>0</v>
      </c>
      <c r="R35" s="68">
        <v>0</v>
      </c>
      <c r="S35" s="71">
        <f t="shared" si="2"/>
        <v>1.7</v>
      </c>
      <c r="T35" s="71">
        <f t="shared" si="8"/>
        <v>0</v>
      </c>
      <c r="U35" s="71">
        <v>0</v>
      </c>
      <c r="V35" s="70"/>
    </row>
    <row r="36" spans="1:22" ht="31.5">
      <c r="A36" s="48" t="s">
        <v>928</v>
      </c>
      <c r="B36" s="50" t="s">
        <v>929</v>
      </c>
      <c r="C36" s="63" t="s">
        <v>388</v>
      </c>
      <c r="D36" s="68">
        <f>ROUND('10'!D36/1.2,2)</f>
        <v>3.01</v>
      </c>
      <c r="E36" s="68">
        <v>0</v>
      </c>
      <c r="F36" s="68">
        <v>0</v>
      </c>
      <c r="G36" s="71">
        <f t="shared" si="1"/>
        <v>3.01</v>
      </c>
      <c r="H36" s="71">
        <f>ROUND('10'!G35/1.2,2)</f>
        <v>0</v>
      </c>
      <c r="I36" s="68">
        <f t="shared" si="7"/>
        <v>0</v>
      </c>
      <c r="J36" s="71">
        <f>ROUND('10'!I35/1.2,2)</f>
        <v>0</v>
      </c>
      <c r="K36" s="71">
        <f>ROUND('10'!J35/1.2,2)</f>
        <v>0</v>
      </c>
      <c r="L36" s="71">
        <f>ROUND('10'!K35/1.2,2)</f>
        <v>0</v>
      </c>
      <c r="M36" s="68">
        <v>0</v>
      </c>
      <c r="N36" s="71">
        <f>ROUND('10'!M35/1.2,2)</f>
        <v>0</v>
      </c>
      <c r="O36" s="68">
        <v>0</v>
      </c>
      <c r="P36" s="71">
        <f>ROUND('10'!O35/1.2,2)</f>
        <v>0</v>
      </c>
      <c r="Q36" s="68">
        <v>0</v>
      </c>
      <c r="R36" s="68">
        <v>0</v>
      </c>
      <c r="S36" s="71">
        <f t="shared" si="2"/>
        <v>3.01</v>
      </c>
      <c r="T36" s="71">
        <f t="shared" si="8"/>
        <v>0</v>
      </c>
      <c r="U36" s="71">
        <v>0</v>
      </c>
      <c r="V36" s="70"/>
    </row>
    <row r="37" spans="1:22" ht="31.5">
      <c r="A37" s="48" t="s">
        <v>930</v>
      </c>
      <c r="B37" s="50" t="s">
        <v>931</v>
      </c>
      <c r="C37" s="63" t="s">
        <v>388</v>
      </c>
      <c r="D37" s="68">
        <f>ROUND('10'!D37/1.2,2)</f>
        <v>61.15</v>
      </c>
      <c r="E37" s="68">
        <v>0</v>
      </c>
      <c r="F37" s="68">
        <v>0</v>
      </c>
      <c r="G37" s="71">
        <f t="shared" si="1"/>
        <v>61.15</v>
      </c>
      <c r="H37" s="71">
        <f>ROUND('10'!G36/1.2,2)</f>
        <v>0</v>
      </c>
      <c r="I37" s="68">
        <f t="shared" si="7"/>
        <v>0</v>
      </c>
      <c r="J37" s="71">
        <f>ROUND('10'!I36/1.2,2)</f>
        <v>0</v>
      </c>
      <c r="K37" s="71">
        <f>ROUND('10'!J36/1.2,2)</f>
        <v>0</v>
      </c>
      <c r="L37" s="71">
        <f>ROUND('10'!K36/1.2,2)</f>
        <v>0</v>
      </c>
      <c r="M37" s="68">
        <v>0</v>
      </c>
      <c r="N37" s="71">
        <f>ROUND('10'!M36/1.2,2)</f>
        <v>0</v>
      </c>
      <c r="O37" s="68">
        <v>0</v>
      </c>
      <c r="P37" s="71">
        <f>ROUND('10'!O36/1.2,2)</f>
        <v>0</v>
      </c>
      <c r="Q37" s="68">
        <v>0</v>
      </c>
      <c r="R37" s="68">
        <v>0</v>
      </c>
      <c r="S37" s="71">
        <f t="shared" si="2"/>
        <v>61.15</v>
      </c>
      <c r="T37" s="71">
        <f t="shared" si="8"/>
        <v>0</v>
      </c>
      <c r="U37" s="71">
        <v>0</v>
      </c>
      <c r="V37" s="70"/>
    </row>
    <row r="38" spans="1:22" ht="31.5">
      <c r="A38" s="48" t="s">
        <v>932</v>
      </c>
      <c r="B38" s="50" t="s">
        <v>933</v>
      </c>
      <c r="C38" s="63" t="s">
        <v>388</v>
      </c>
      <c r="D38" s="68">
        <f>ROUND('10'!D38/1.2,2)</f>
        <v>5.76</v>
      </c>
      <c r="E38" s="68">
        <v>0</v>
      </c>
      <c r="F38" s="68">
        <v>0</v>
      </c>
      <c r="G38" s="71">
        <f t="shared" si="1"/>
        <v>5.76</v>
      </c>
      <c r="H38" s="71">
        <f>ROUND('10'!G37/1.2,2)</f>
        <v>0</v>
      </c>
      <c r="I38" s="68">
        <f t="shared" si="7"/>
        <v>0</v>
      </c>
      <c r="J38" s="71">
        <f>ROUND('10'!I37/1.2,2)</f>
        <v>0</v>
      </c>
      <c r="K38" s="71">
        <f>ROUND('10'!J37/1.2,2)</f>
        <v>0</v>
      </c>
      <c r="L38" s="71">
        <f>ROUND('10'!K37/1.2,2)</f>
        <v>0</v>
      </c>
      <c r="M38" s="68">
        <v>0</v>
      </c>
      <c r="N38" s="71">
        <f>ROUND('10'!M37/1.2,2)</f>
        <v>0</v>
      </c>
      <c r="O38" s="68">
        <v>0</v>
      </c>
      <c r="P38" s="71">
        <f>ROUND('10'!O37/1.2,2)</f>
        <v>0</v>
      </c>
      <c r="Q38" s="68">
        <v>0</v>
      </c>
      <c r="R38" s="68">
        <v>0</v>
      </c>
      <c r="S38" s="71">
        <f t="shared" si="2"/>
        <v>5.76</v>
      </c>
      <c r="T38" s="71">
        <f t="shared" si="8"/>
        <v>0</v>
      </c>
      <c r="U38" s="71">
        <v>0</v>
      </c>
      <c r="V38" s="70"/>
    </row>
    <row r="39" spans="1:22" ht="47.25">
      <c r="A39" s="48" t="s">
        <v>934</v>
      </c>
      <c r="B39" s="50" t="s">
        <v>935</v>
      </c>
      <c r="C39" s="63" t="s">
        <v>388</v>
      </c>
      <c r="D39" s="68">
        <f>ROUND('10'!D39/1.2,2)</f>
        <v>11.16</v>
      </c>
      <c r="E39" s="68">
        <v>0</v>
      </c>
      <c r="F39" s="68">
        <v>0</v>
      </c>
      <c r="G39" s="71">
        <f t="shared" si="1"/>
        <v>11.16</v>
      </c>
      <c r="H39" s="71">
        <f>ROUND('10'!G38/1.2,2)</f>
        <v>0</v>
      </c>
      <c r="I39" s="68">
        <f t="shared" si="7"/>
        <v>0</v>
      </c>
      <c r="J39" s="71">
        <f>ROUND('10'!I38/1.2,2)</f>
        <v>0</v>
      </c>
      <c r="K39" s="71">
        <f>ROUND('10'!J38/1.2,2)</f>
        <v>0</v>
      </c>
      <c r="L39" s="71">
        <f>ROUND('10'!K38/1.2,2)</f>
        <v>0</v>
      </c>
      <c r="M39" s="68">
        <v>0</v>
      </c>
      <c r="N39" s="71">
        <f>ROUND('10'!M38/1.2,2)</f>
        <v>0</v>
      </c>
      <c r="O39" s="68">
        <v>0</v>
      </c>
      <c r="P39" s="71">
        <f>ROUND('10'!O38/1.2,2)</f>
        <v>0</v>
      </c>
      <c r="Q39" s="68">
        <v>0</v>
      </c>
      <c r="R39" s="68">
        <v>0</v>
      </c>
      <c r="S39" s="71">
        <f t="shared" si="2"/>
        <v>11.16</v>
      </c>
      <c r="T39" s="71">
        <f t="shared" si="8"/>
        <v>0</v>
      </c>
      <c r="U39" s="71">
        <v>0</v>
      </c>
      <c r="V39" s="70"/>
    </row>
    <row r="40" spans="1:22" ht="15.75" hidden="1">
      <c r="A40" s="48"/>
      <c r="B40" s="50"/>
      <c r="C40" s="63"/>
      <c r="D40" s="68"/>
      <c r="E40" s="68"/>
      <c r="F40" s="68"/>
      <c r="G40" s="70">
        <f t="shared" si="1"/>
        <v>0</v>
      </c>
      <c r="H40" s="70"/>
      <c r="I40" s="69">
        <f>K40</f>
        <v>0</v>
      </c>
      <c r="J40" s="70"/>
      <c r="K40" s="70"/>
      <c r="L40" s="70"/>
      <c r="M40" s="68"/>
      <c r="N40" s="70"/>
      <c r="O40" s="68"/>
      <c r="P40" s="70"/>
      <c r="Q40" s="68"/>
      <c r="R40" s="68"/>
      <c r="S40" s="70">
        <f t="shared" si="2"/>
        <v>0</v>
      </c>
      <c r="T40" s="70">
        <f t="shared" si="8"/>
        <v>0</v>
      </c>
      <c r="U40" s="70"/>
      <c r="V40" s="70"/>
    </row>
    <row r="41" spans="1:22" ht="15.75" hidden="1">
      <c r="A41" s="48"/>
      <c r="B41" s="50"/>
      <c r="C41" s="63"/>
      <c r="D41" s="68"/>
      <c r="E41" s="68"/>
      <c r="F41" s="68"/>
      <c r="G41" s="70">
        <f t="shared" si="1"/>
        <v>0</v>
      </c>
      <c r="H41" s="70"/>
      <c r="I41" s="69">
        <f>K41</f>
        <v>0</v>
      </c>
      <c r="J41" s="70"/>
      <c r="K41" s="70"/>
      <c r="L41" s="70"/>
      <c r="M41" s="68"/>
      <c r="N41" s="70"/>
      <c r="O41" s="68"/>
      <c r="P41" s="70"/>
      <c r="Q41" s="68"/>
      <c r="R41" s="68"/>
      <c r="S41" s="70">
        <f t="shared" si="2"/>
        <v>0</v>
      </c>
      <c r="T41" s="70">
        <f t="shared" si="8"/>
        <v>0</v>
      </c>
      <c r="U41" s="70"/>
      <c r="V41" s="70"/>
    </row>
    <row r="42" spans="1:22" ht="31.5">
      <c r="A42" s="59" t="s">
        <v>936</v>
      </c>
      <c r="B42" s="78" t="s">
        <v>937</v>
      </c>
      <c r="C42" s="83" t="s">
        <v>388</v>
      </c>
      <c r="D42" s="69">
        <f>SUM(D43:D48)</f>
        <v>31.089999999999996</v>
      </c>
      <c r="E42" s="69">
        <f>SUM(E43:E48)</f>
        <v>0</v>
      </c>
      <c r="F42" s="69">
        <f>SUM(F43:F48)</f>
        <v>0</v>
      </c>
      <c r="G42" s="70">
        <f>D42-E42</f>
        <v>31.089999999999996</v>
      </c>
      <c r="H42" s="69">
        <f>SUM(H43:H48)</f>
        <v>0</v>
      </c>
      <c r="I42" s="69">
        <f>SUM(I43:I48)</f>
        <v>0</v>
      </c>
      <c r="J42" s="69">
        <f aca="true" t="shared" si="9" ref="J42:R42">SUM(J43:J48)</f>
        <v>0</v>
      </c>
      <c r="K42" s="69">
        <f t="shared" si="9"/>
        <v>0</v>
      </c>
      <c r="L42" s="69">
        <f t="shared" si="9"/>
        <v>0</v>
      </c>
      <c r="M42" s="69">
        <f t="shared" si="9"/>
        <v>0</v>
      </c>
      <c r="N42" s="69">
        <f t="shared" si="9"/>
        <v>0</v>
      </c>
      <c r="O42" s="69">
        <f t="shared" si="9"/>
        <v>0</v>
      </c>
      <c r="P42" s="69">
        <f t="shared" si="9"/>
        <v>0</v>
      </c>
      <c r="Q42" s="69">
        <f t="shared" si="9"/>
        <v>0</v>
      </c>
      <c r="R42" s="69">
        <f t="shared" si="9"/>
        <v>0</v>
      </c>
      <c r="S42" s="70">
        <f t="shared" si="2"/>
        <v>31.089999999999996</v>
      </c>
      <c r="T42" s="70">
        <f t="shared" si="8"/>
        <v>0</v>
      </c>
      <c r="U42" s="70">
        <f>K42-L42</f>
        <v>0</v>
      </c>
      <c r="V42" s="70"/>
    </row>
    <row r="43" spans="1:22" ht="15.75">
      <c r="A43" s="48" t="s">
        <v>938</v>
      </c>
      <c r="B43" s="50" t="s">
        <v>939</v>
      </c>
      <c r="C43" s="63" t="s">
        <v>388</v>
      </c>
      <c r="D43" s="68">
        <f>ROUND('10'!D43/1.2,2)</f>
        <v>9.54</v>
      </c>
      <c r="E43" s="68">
        <v>0</v>
      </c>
      <c r="F43" s="68">
        <v>0</v>
      </c>
      <c r="G43" s="71">
        <f t="shared" si="1"/>
        <v>9.54</v>
      </c>
      <c r="H43" s="71">
        <f>ROUND('10'!G42/1.2,2)</f>
        <v>0</v>
      </c>
      <c r="I43" s="68">
        <f aca="true" t="shared" si="10" ref="I43:I48">K43+M43+O43+Q43</f>
        <v>0</v>
      </c>
      <c r="J43" s="71">
        <f>ROUND('10'!I42/1.2,2)</f>
        <v>0</v>
      </c>
      <c r="K43" s="71">
        <f>ROUND('10'!J42/1.2,2)</f>
        <v>0</v>
      </c>
      <c r="L43" s="71">
        <f>ROUND('10'!K42/1.2,2)</f>
        <v>0</v>
      </c>
      <c r="M43" s="68">
        <v>0</v>
      </c>
      <c r="N43" s="71">
        <f>ROUND('10'!M42/1.2,2)</f>
        <v>0</v>
      </c>
      <c r="O43" s="68">
        <v>0</v>
      </c>
      <c r="P43" s="71">
        <f>ROUND('10'!O42/1.2,2)</f>
        <v>0</v>
      </c>
      <c r="Q43" s="68">
        <v>0</v>
      </c>
      <c r="R43" s="68">
        <v>0</v>
      </c>
      <c r="S43" s="71">
        <f t="shared" si="2"/>
        <v>9.54</v>
      </c>
      <c r="T43" s="71">
        <f t="shared" si="8"/>
        <v>0</v>
      </c>
      <c r="U43" s="71">
        <v>0</v>
      </c>
      <c r="V43" s="70"/>
    </row>
    <row r="44" spans="1:22" ht="15.75">
      <c r="A44" s="48" t="s">
        <v>940</v>
      </c>
      <c r="B44" s="50" t="s">
        <v>941</v>
      </c>
      <c r="C44" s="63" t="s">
        <v>388</v>
      </c>
      <c r="D44" s="68">
        <f>ROUND('10'!D44/1.2,2)</f>
        <v>4.56</v>
      </c>
      <c r="E44" s="68">
        <v>0</v>
      </c>
      <c r="F44" s="68">
        <v>0</v>
      </c>
      <c r="G44" s="71">
        <f t="shared" si="1"/>
        <v>4.56</v>
      </c>
      <c r="H44" s="71">
        <f>ROUND('10'!G43/1.2,2)</f>
        <v>0</v>
      </c>
      <c r="I44" s="68">
        <f t="shared" si="10"/>
        <v>0</v>
      </c>
      <c r="J44" s="71">
        <f>ROUND('10'!I43/1.2,2)</f>
        <v>0</v>
      </c>
      <c r="K44" s="71">
        <f>ROUND('10'!J43/1.2,2)</f>
        <v>0</v>
      </c>
      <c r="L44" s="71">
        <f>ROUND('10'!K43/1.2,2)</f>
        <v>0</v>
      </c>
      <c r="M44" s="68">
        <v>0</v>
      </c>
      <c r="N44" s="71">
        <f>ROUND('10'!M43/1.2,2)</f>
        <v>0</v>
      </c>
      <c r="O44" s="68">
        <v>0</v>
      </c>
      <c r="P44" s="71">
        <f>ROUND('10'!O43/1.2,2)</f>
        <v>0</v>
      </c>
      <c r="Q44" s="68">
        <v>0</v>
      </c>
      <c r="R44" s="68">
        <v>0</v>
      </c>
      <c r="S44" s="71">
        <f t="shared" si="2"/>
        <v>4.56</v>
      </c>
      <c r="T44" s="71">
        <f t="shared" si="8"/>
        <v>0</v>
      </c>
      <c r="U44" s="71">
        <v>0</v>
      </c>
      <c r="V44" s="70"/>
    </row>
    <row r="45" spans="1:22" ht="15.75">
      <c r="A45" s="48" t="s">
        <v>942</v>
      </c>
      <c r="B45" s="50" t="s">
        <v>943</v>
      </c>
      <c r="C45" s="63" t="s">
        <v>388</v>
      </c>
      <c r="D45" s="68">
        <f>ROUND('10'!D45/1.2,2)</f>
        <v>4.33</v>
      </c>
      <c r="E45" s="68">
        <v>0</v>
      </c>
      <c r="F45" s="68">
        <v>0</v>
      </c>
      <c r="G45" s="71">
        <f t="shared" si="1"/>
        <v>4.33</v>
      </c>
      <c r="H45" s="71">
        <f>ROUND('10'!G44/1.2,2)</f>
        <v>0</v>
      </c>
      <c r="I45" s="68">
        <f t="shared" si="10"/>
        <v>0</v>
      </c>
      <c r="J45" s="71">
        <f>ROUND('10'!I44/1.2,2)</f>
        <v>0</v>
      </c>
      <c r="K45" s="71">
        <f>ROUND('10'!J44/1.2,2)</f>
        <v>0</v>
      </c>
      <c r="L45" s="71">
        <f>ROUND('10'!K44/1.2,2)</f>
        <v>0</v>
      </c>
      <c r="M45" s="68">
        <v>0</v>
      </c>
      <c r="N45" s="71">
        <f>ROUND('10'!M44/1.2,2)</f>
        <v>0</v>
      </c>
      <c r="O45" s="68">
        <v>0</v>
      </c>
      <c r="P45" s="71">
        <f>ROUND('10'!O44/1.2,2)</f>
        <v>0</v>
      </c>
      <c r="Q45" s="68">
        <v>0</v>
      </c>
      <c r="R45" s="68">
        <v>0</v>
      </c>
      <c r="S45" s="71">
        <f t="shared" si="2"/>
        <v>4.33</v>
      </c>
      <c r="T45" s="71">
        <f t="shared" si="8"/>
        <v>0</v>
      </c>
      <c r="U45" s="71">
        <v>0</v>
      </c>
      <c r="V45" s="70"/>
    </row>
    <row r="46" spans="1:22" ht="31.5">
      <c r="A46" s="48" t="s">
        <v>944</v>
      </c>
      <c r="B46" s="50" t="s">
        <v>945</v>
      </c>
      <c r="C46" s="63" t="s">
        <v>388</v>
      </c>
      <c r="D46" s="68">
        <f>ROUND('10'!D46/1.2,2)</f>
        <v>4.33</v>
      </c>
      <c r="E46" s="68">
        <v>0</v>
      </c>
      <c r="F46" s="68">
        <v>0</v>
      </c>
      <c r="G46" s="71">
        <f t="shared" si="1"/>
        <v>4.33</v>
      </c>
      <c r="H46" s="71">
        <f>ROUND('10'!G45/1.2,2)</f>
        <v>0</v>
      </c>
      <c r="I46" s="68">
        <f t="shared" si="10"/>
        <v>0</v>
      </c>
      <c r="J46" s="71">
        <f>ROUND('10'!I45/1.2,2)</f>
        <v>0</v>
      </c>
      <c r="K46" s="71">
        <f>ROUND('10'!J45/1.2,2)</f>
        <v>0</v>
      </c>
      <c r="L46" s="71">
        <f>ROUND('10'!K45/1.2,2)</f>
        <v>0</v>
      </c>
      <c r="M46" s="68">
        <v>0</v>
      </c>
      <c r="N46" s="71">
        <f>ROUND('10'!M45/1.2,2)</f>
        <v>0</v>
      </c>
      <c r="O46" s="68">
        <v>0</v>
      </c>
      <c r="P46" s="71">
        <f>ROUND('10'!O45/1.2,2)</f>
        <v>0</v>
      </c>
      <c r="Q46" s="68">
        <v>0</v>
      </c>
      <c r="R46" s="68">
        <v>0</v>
      </c>
      <c r="S46" s="71">
        <f t="shared" si="2"/>
        <v>4.33</v>
      </c>
      <c r="T46" s="71">
        <f t="shared" si="8"/>
        <v>0</v>
      </c>
      <c r="U46" s="71">
        <v>0</v>
      </c>
      <c r="V46" s="70"/>
    </row>
    <row r="47" spans="1:22" ht="31.5">
      <c r="A47" s="48" t="s">
        <v>946</v>
      </c>
      <c r="B47" s="50" t="s">
        <v>947</v>
      </c>
      <c r="C47" s="63" t="s">
        <v>388</v>
      </c>
      <c r="D47" s="68">
        <f>ROUND('10'!D47/1.2,2)</f>
        <v>4</v>
      </c>
      <c r="E47" s="68">
        <v>0</v>
      </c>
      <c r="F47" s="68">
        <v>0</v>
      </c>
      <c r="G47" s="71">
        <f t="shared" si="1"/>
        <v>4</v>
      </c>
      <c r="H47" s="71">
        <f>ROUND('10'!G46/1.2,2)</f>
        <v>0</v>
      </c>
      <c r="I47" s="68">
        <f t="shared" si="10"/>
        <v>0</v>
      </c>
      <c r="J47" s="71">
        <f>ROUND('10'!I46/1.2,2)</f>
        <v>0</v>
      </c>
      <c r="K47" s="71">
        <f>ROUND('10'!J46/1.2,2)</f>
        <v>0</v>
      </c>
      <c r="L47" s="71">
        <f>ROUND('10'!K46/1.2,2)</f>
        <v>0</v>
      </c>
      <c r="M47" s="68">
        <v>0</v>
      </c>
      <c r="N47" s="71">
        <f>ROUND('10'!M46/1.2,2)</f>
        <v>0</v>
      </c>
      <c r="O47" s="68">
        <v>0</v>
      </c>
      <c r="P47" s="71">
        <f>ROUND('10'!O46/1.2,2)</f>
        <v>0</v>
      </c>
      <c r="Q47" s="68">
        <v>0</v>
      </c>
      <c r="R47" s="68">
        <v>0</v>
      </c>
      <c r="S47" s="71">
        <f t="shared" si="2"/>
        <v>4</v>
      </c>
      <c r="T47" s="71">
        <f t="shared" si="8"/>
        <v>0</v>
      </c>
      <c r="U47" s="71">
        <v>0</v>
      </c>
      <c r="V47" s="70"/>
    </row>
    <row r="48" spans="1:22" ht="31.5">
      <c r="A48" s="48" t="s">
        <v>948</v>
      </c>
      <c r="B48" s="50" t="s">
        <v>949</v>
      </c>
      <c r="C48" s="63" t="s">
        <v>388</v>
      </c>
      <c r="D48" s="68">
        <f>ROUND('10'!D48/1.2,2)</f>
        <v>4.33</v>
      </c>
      <c r="E48" s="68">
        <v>0</v>
      </c>
      <c r="F48" s="68">
        <v>0</v>
      </c>
      <c r="G48" s="71">
        <f t="shared" si="1"/>
        <v>4.33</v>
      </c>
      <c r="H48" s="71">
        <f>ROUND('10'!G47/1.2,2)</f>
        <v>0</v>
      </c>
      <c r="I48" s="68">
        <f t="shared" si="10"/>
        <v>0</v>
      </c>
      <c r="J48" s="71">
        <f>ROUND('10'!I47/1.2,2)</f>
        <v>0</v>
      </c>
      <c r="K48" s="71">
        <f>ROUND('10'!J47/1.2,2)</f>
        <v>0</v>
      </c>
      <c r="L48" s="71">
        <f>ROUND('10'!K47/1.2,2)</f>
        <v>0</v>
      </c>
      <c r="M48" s="68">
        <v>0</v>
      </c>
      <c r="N48" s="71">
        <f>ROUND('10'!M47/1.2,2)</f>
        <v>0</v>
      </c>
      <c r="O48" s="68">
        <v>0</v>
      </c>
      <c r="P48" s="71">
        <f>ROUND('10'!O47/1.2,2)</f>
        <v>0</v>
      </c>
      <c r="Q48" s="68">
        <v>0</v>
      </c>
      <c r="R48" s="68">
        <v>0</v>
      </c>
      <c r="S48" s="71">
        <f t="shared" si="2"/>
        <v>4.33</v>
      </c>
      <c r="T48" s="71">
        <f t="shared" si="8"/>
        <v>0</v>
      </c>
      <c r="U48" s="71">
        <v>0</v>
      </c>
      <c r="V48" s="70"/>
    </row>
    <row r="49" spans="1:22" ht="31.5">
      <c r="A49" s="59" t="s">
        <v>252</v>
      </c>
      <c r="B49" s="60" t="s">
        <v>385</v>
      </c>
      <c r="C49" s="83" t="s">
        <v>388</v>
      </c>
      <c r="D49" s="69">
        <f>D50+D60</f>
        <v>84.03</v>
      </c>
      <c r="E49" s="69">
        <f>E50+E60</f>
        <v>0</v>
      </c>
      <c r="F49" s="69">
        <f>F50+F60</f>
        <v>0</v>
      </c>
      <c r="G49" s="70">
        <f t="shared" si="1"/>
        <v>84.03</v>
      </c>
      <c r="H49" s="69">
        <f>H50+H60</f>
        <v>4.43</v>
      </c>
      <c r="I49" s="69">
        <f>I50+I60</f>
        <v>2.90422625</v>
      </c>
      <c r="J49" s="69">
        <f aca="true" t="shared" si="11" ref="J49:R49">J50+J60</f>
        <v>0</v>
      </c>
      <c r="K49" s="69">
        <f t="shared" si="11"/>
        <v>0.0106244</v>
      </c>
      <c r="L49" s="69">
        <f t="shared" si="11"/>
        <v>1.99</v>
      </c>
      <c r="M49" s="69">
        <f t="shared" si="11"/>
        <v>0.32969661</v>
      </c>
      <c r="N49" s="69">
        <f t="shared" si="11"/>
        <v>1.99</v>
      </c>
      <c r="O49" s="69">
        <f t="shared" si="11"/>
        <v>1.48639154</v>
      </c>
      <c r="P49" s="69">
        <f t="shared" si="11"/>
        <v>0.44</v>
      </c>
      <c r="Q49" s="69">
        <f t="shared" si="11"/>
        <v>1.0775137</v>
      </c>
      <c r="R49" s="69">
        <f t="shared" si="11"/>
        <v>0</v>
      </c>
      <c r="S49" s="70">
        <f t="shared" si="2"/>
        <v>81.12577375000001</v>
      </c>
      <c r="T49" s="69">
        <f>T50+T60</f>
        <v>-0.6375137</v>
      </c>
      <c r="U49" s="71">
        <f>M49/L49*100</f>
        <v>16.567668844221107</v>
      </c>
      <c r="V49" s="70"/>
    </row>
    <row r="50" spans="1:22" ht="15.75">
      <c r="A50" s="59" t="s">
        <v>386</v>
      </c>
      <c r="B50" s="60" t="s">
        <v>387</v>
      </c>
      <c r="C50" s="83" t="s">
        <v>388</v>
      </c>
      <c r="D50" s="69">
        <f>D51+D54</f>
        <v>84.03</v>
      </c>
      <c r="E50" s="69">
        <f>E51+E54</f>
        <v>0</v>
      </c>
      <c r="F50" s="69">
        <f>F51+F54</f>
        <v>0</v>
      </c>
      <c r="G50" s="70">
        <f t="shared" si="1"/>
        <v>84.03</v>
      </c>
      <c r="H50" s="69">
        <f>H51+H54</f>
        <v>4.43</v>
      </c>
      <c r="I50" s="69">
        <f>I51+I54</f>
        <v>2.90422625</v>
      </c>
      <c r="J50" s="69">
        <f aca="true" t="shared" si="12" ref="J50:R50">J51+J54</f>
        <v>0</v>
      </c>
      <c r="K50" s="69">
        <f t="shared" si="12"/>
        <v>0.0106244</v>
      </c>
      <c r="L50" s="69">
        <f t="shared" si="12"/>
        <v>1.99</v>
      </c>
      <c r="M50" s="69">
        <f t="shared" si="12"/>
        <v>0.32969661</v>
      </c>
      <c r="N50" s="69">
        <f t="shared" si="12"/>
        <v>1.99</v>
      </c>
      <c r="O50" s="69">
        <f t="shared" si="12"/>
        <v>1.48639154</v>
      </c>
      <c r="P50" s="69">
        <f t="shared" si="12"/>
        <v>0.44</v>
      </c>
      <c r="Q50" s="69">
        <f t="shared" si="12"/>
        <v>1.0775137</v>
      </c>
      <c r="R50" s="69">
        <f t="shared" si="12"/>
        <v>0</v>
      </c>
      <c r="S50" s="70">
        <f t="shared" si="2"/>
        <v>81.12577375000001</v>
      </c>
      <c r="T50" s="69">
        <f>T51+T54</f>
        <v>-0.6375137</v>
      </c>
      <c r="U50" s="71">
        <f>M50/L50*100</f>
        <v>16.567668844221107</v>
      </c>
      <c r="V50" s="70"/>
    </row>
    <row r="51" spans="1:22" ht="15.75">
      <c r="A51" s="59" t="s">
        <v>950</v>
      </c>
      <c r="B51" s="79" t="s">
        <v>951</v>
      </c>
      <c r="C51" s="83" t="s">
        <v>388</v>
      </c>
      <c r="D51" s="69">
        <f>SUM(D52:D53)</f>
        <v>51.68</v>
      </c>
      <c r="E51" s="69">
        <f>SUM(E52:E53)</f>
        <v>0</v>
      </c>
      <c r="F51" s="69">
        <f>SUM(F52:F53)</f>
        <v>0</v>
      </c>
      <c r="G51" s="70">
        <f t="shared" si="1"/>
        <v>51.68</v>
      </c>
      <c r="H51" s="69">
        <f>SUM(H52:H53)</f>
        <v>0</v>
      </c>
      <c r="I51" s="69">
        <f>SUM(I52:I53)</f>
        <v>0</v>
      </c>
      <c r="J51" s="69">
        <f aca="true" t="shared" si="13" ref="J51:R51">SUM(J52:J53)</f>
        <v>0</v>
      </c>
      <c r="K51" s="69">
        <f t="shared" si="13"/>
        <v>0</v>
      </c>
      <c r="L51" s="69">
        <f t="shared" si="13"/>
        <v>0</v>
      </c>
      <c r="M51" s="69">
        <f t="shared" si="13"/>
        <v>0</v>
      </c>
      <c r="N51" s="69">
        <f t="shared" si="13"/>
        <v>0</v>
      </c>
      <c r="O51" s="69">
        <f t="shared" si="13"/>
        <v>0</v>
      </c>
      <c r="P51" s="69">
        <f t="shared" si="13"/>
        <v>0</v>
      </c>
      <c r="Q51" s="69">
        <f t="shared" si="13"/>
        <v>0</v>
      </c>
      <c r="R51" s="69">
        <f t="shared" si="13"/>
        <v>0</v>
      </c>
      <c r="S51" s="70">
        <f t="shared" si="2"/>
        <v>51.68</v>
      </c>
      <c r="T51" s="69">
        <f>SUM(T52:T53)</f>
        <v>0</v>
      </c>
      <c r="U51" s="69">
        <f>SUM(U52:U53)</f>
        <v>0</v>
      </c>
      <c r="V51" s="70"/>
    </row>
    <row r="52" spans="1:22" ht="15.75">
      <c r="A52" s="48" t="s">
        <v>952</v>
      </c>
      <c r="B52" s="51" t="s">
        <v>953</v>
      </c>
      <c r="C52" s="63" t="s">
        <v>388</v>
      </c>
      <c r="D52" s="68">
        <f>ROUND('10'!D52/1.2,2)</f>
        <v>27.25</v>
      </c>
      <c r="E52" s="68">
        <v>0</v>
      </c>
      <c r="F52" s="68">
        <v>0</v>
      </c>
      <c r="G52" s="71">
        <f t="shared" si="1"/>
        <v>27.25</v>
      </c>
      <c r="H52" s="71">
        <f>ROUND('10'!G51/1.2,2)</f>
        <v>0</v>
      </c>
      <c r="I52" s="68">
        <f>K52+M52+O52+Q52</f>
        <v>0</v>
      </c>
      <c r="J52" s="71">
        <f>ROUND('10'!I51/1.2,2)</f>
        <v>0</v>
      </c>
      <c r="K52" s="71">
        <f>ROUND('10'!J51/1.2,2)</f>
        <v>0</v>
      </c>
      <c r="L52" s="71">
        <f>ROUND('10'!K51/1.2,2)</f>
        <v>0</v>
      </c>
      <c r="M52" s="68">
        <v>0</v>
      </c>
      <c r="N52" s="71">
        <f>ROUND('10'!M51/1.2,2)</f>
        <v>0</v>
      </c>
      <c r="O52" s="68">
        <v>0</v>
      </c>
      <c r="P52" s="71">
        <f>ROUND('10'!O51/1.2,2)</f>
        <v>0</v>
      </c>
      <c r="Q52" s="68">
        <v>0</v>
      </c>
      <c r="R52" s="68">
        <v>0</v>
      </c>
      <c r="S52" s="71">
        <f t="shared" si="2"/>
        <v>27.25</v>
      </c>
      <c r="T52" s="71">
        <f>J52-K52</f>
        <v>0</v>
      </c>
      <c r="U52" s="71">
        <v>0</v>
      </c>
      <c r="V52" s="141"/>
    </row>
    <row r="53" spans="1:22" ht="31.5">
      <c r="A53" s="48" t="s">
        <v>954</v>
      </c>
      <c r="B53" s="51" t="s">
        <v>955</v>
      </c>
      <c r="C53" s="63" t="s">
        <v>388</v>
      </c>
      <c r="D53" s="68">
        <f>ROUND('10'!D53/1.2,2)</f>
        <v>24.43</v>
      </c>
      <c r="E53" s="68">
        <v>0</v>
      </c>
      <c r="F53" s="68">
        <v>0</v>
      </c>
      <c r="G53" s="71">
        <f t="shared" si="1"/>
        <v>24.43</v>
      </c>
      <c r="H53" s="71">
        <f>ROUND('10'!G52/1.2,2)</f>
        <v>0</v>
      </c>
      <c r="I53" s="68">
        <f>K53+M53+O53+Q53</f>
        <v>0</v>
      </c>
      <c r="J53" s="71">
        <f>ROUND('10'!I52/1.2,2)</f>
        <v>0</v>
      </c>
      <c r="K53" s="71">
        <f>ROUND('10'!J52/1.2,2)</f>
        <v>0</v>
      </c>
      <c r="L53" s="71">
        <f>ROUND('10'!K52/1.2,2)</f>
        <v>0</v>
      </c>
      <c r="M53" s="68">
        <v>0</v>
      </c>
      <c r="N53" s="71">
        <f>ROUND('10'!M52/1.2,2)</f>
        <v>0</v>
      </c>
      <c r="O53" s="68">
        <v>0</v>
      </c>
      <c r="P53" s="71">
        <f>ROUND('10'!O52/1.2,2)</f>
        <v>0</v>
      </c>
      <c r="Q53" s="68">
        <v>0</v>
      </c>
      <c r="R53" s="68">
        <v>0</v>
      </c>
      <c r="S53" s="71">
        <f t="shared" si="2"/>
        <v>24.43</v>
      </c>
      <c r="T53" s="71">
        <f>J53-K53</f>
        <v>0</v>
      </c>
      <c r="U53" s="71">
        <v>0</v>
      </c>
      <c r="V53" s="70"/>
    </row>
    <row r="54" spans="1:22" ht="15.75">
      <c r="A54" s="59" t="s">
        <v>956</v>
      </c>
      <c r="B54" s="79" t="s">
        <v>957</v>
      </c>
      <c r="C54" s="83" t="s">
        <v>388</v>
      </c>
      <c r="D54" s="69">
        <f>SUM(D55:D59)</f>
        <v>32.349999999999994</v>
      </c>
      <c r="E54" s="69">
        <f>SUM(E55:E59)</f>
        <v>0</v>
      </c>
      <c r="F54" s="69">
        <f>SUM(F55:F59)</f>
        <v>0</v>
      </c>
      <c r="G54" s="70">
        <f t="shared" si="1"/>
        <v>32.349999999999994</v>
      </c>
      <c r="H54" s="69">
        <f>SUM(H55:H59)</f>
        <v>4.43</v>
      </c>
      <c r="I54" s="69">
        <f>SUM(I55:I59)</f>
        <v>2.90422625</v>
      </c>
      <c r="J54" s="69">
        <f aca="true" t="shared" si="14" ref="J54:T54">SUM(J55:J59)</f>
        <v>0</v>
      </c>
      <c r="K54" s="69">
        <f t="shared" si="14"/>
        <v>0.0106244</v>
      </c>
      <c r="L54" s="69">
        <f t="shared" si="14"/>
        <v>1.99</v>
      </c>
      <c r="M54" s="69">
        <f t="shared" si="14"/>
        <v>0.32969661</v>
      </c>
      <c r="N54" s="69">
        <f t="shared" si="14"/>
        <v>1.99</v>
      </c>
      <c r="O54" s="69">
        <f t="shared" si="14"/>
        <v>1.48639154</v>
      </c>
      <c r="P54" s="69">
        <f t="shared" si="14"/>
        <v>0.44</v>
      </c>
      <c r="Q54" s="69">
        <f t="shared" si="14"/>
        <v>1.0775137</v>
      </c>
      <c r="R54" s="69">
        <f t="shared" si="14"/>
        <v>0</v>
      </c>
      <c r="S54" s="70">
        <f t="shared" si="2"/>
        <v>29.445773749999994</v>
      </c>
      <c r="T54" s="69">
        <f t="shared" si="14"/>
        <v>-0.6375137</v>
      </c>
      <c r="U54" s="71">
        <f>M54/L54*100</f>
        <v>16.567668844221107</v>
      </c>
      <c r="V54" s="70"/>
    </row>
    <row r="55" spans="1:22" ht="15.75">
      <c r="A55" s="48" t="s">
        <v>958</v>
      </c>
      <c r="B55" s="52" t="s">
        <v>1012</v>
      </c>
      <c r="C55" s="63" t="s">
        <v>388</v>
      </c>
      <c r="D55" s="68">
        <f>ROUND('10'!D55/1.2,2)</f>
        <v>4.43</v>
      </c>
      <c r="E55" s="68">
        <v>0</v>
      </c>
      <c r="F55" s="68">
        <v>0</v>
      </c>
      <c r="G55" s="71">
        <f t="shared" si="1"/>
        <v>4.43</v>
      </c>
      <c r="H55" s="71">
        <f>ROUND('10'!G54/1.2,2)</f>
        <v>4.43</v>
      </c>
      <c r="I55" s="68">
        <f>K55+M55+O55+Q55</f>
        <v>2.90422625</v>
      </c>
      <c r="J55" s="71">
        <f>ROUND('10'!I54/1.2,2)</f>
        <v>0</v>
      </c>
      <c r="K55" s="71">
        <v>0.0106244</v>
      </c>
      <c r="L55" s="71">
        <f>ROUND('10'!K54/1.2,2)</f>
        <v>1.99</v>
      </c>
      <c r="M55" s="68">
        <v>0.32969661</v>
      </c>
      <c r="N55" s="71">
        <f>ROUND('10'!M54/1.2,2)</f>
        <v>1.99</v>
      </c>
      <c r="O55" s="68">
        <v>1.48639154</v>
      </c>
      <c r="P55" s="71">
        <f>ROUND('10'!O54/1.2,2)</f>
        <v>0.44</v>
      </c>
      <c r="Q55" s="68">
        <v>1.0775137</v>
      </c>
      <c r="R55" s="68">
        <v>0</v>
      </c>
      <c r="S55" s="71">
        <f>G55-I55</f>
        <v>1.52577375</v>
      </c>
      <c r="T55" s="71">
        <f>P55-Q55</f>
        <v>-0.6375137</v>
      </c>
      <c r="U55" s="71">
        <f>Q55/P55*100</f>
        <v>244.88947727272725</v>
      </c>
      <c r="V55" s="233"/>
    </row>
    <row r="56" spans="1:22" ht="15.75">
      <c r="A56" s="48" t="s">
        <v>959</v>
      </c>
      <c r="B56" s="51" t="s">
        <v>960</v>
      </c>
      <c r="C56" s="63" t="s">
        <v>388</v>
      </c>
      <c r="D56" s="68">
        <f>ROUND('10'!D56/1.2,2)</f>
        <v>6.7</v>
      </c>
      <c r="E56" s="68">
        <v>0</v>
      </c>
      <c r="F56" s="68">
        <v>0</v>
      </c>
      <c r="G56" s="71">
        <f t="shared" si="1"/>
        <v>6.7</v>
      </c>
      <c r="H56" s="71">
        <v>0</v>
      </c>
      <c r="I56" s="68">
        <f>K56+M56+O56+Q56</f>
        <v>0</v>
      </c>
      <c r="J56" s="71">
        <v>0</v>
      </c>
      <c r="K56" s="71">
        <v>0</v>
      </c>
      <c r="L56" s="71">
        <v>0</v>
      </c>
      <c r="M56" s="68">
        <v>0</v>
      </c>
      <c r="N56" s="71">
        <v>0</v>
      </c>
      <c r="O56" s="68">
        <v>0</v>
      </c>
      <c r="P56" s="71">
        <v>0</v>
      </c>
      <c r="Q56" s="68">
        <v>0</v>
      </c>
      <c r="R56" s="68">
        <v>0</v>
      </c>
      <c r="S56" s="71">
        <f t="shared" si="2"/>
        <v>6.7</v>
      </c>
      <c r="T56" s="71">
        <f>J56-K56</f>
        <v>0</v>
      </c>
      <c r="U56" s="71">
        <v>0</v>
      </c>
      <c r="V56" s="70"/>
    </row>
    <row r="57" spans="1:22" ht="15.75">
      <c r="A57" s="48" t="s">
        <v>961</v>
      </c>
      <c r="B57" s="52" t="s">
        <v>962</v>
      </c>
      <c r="C57" s="63" t="s">
        <v>388</v>
      </c>
      <c r="D57" s="68">
        <f>ROUND('10'!D57/1.2,2)</f>
        <v>6.62</v>
      </c>
      <c r="E57" s="68">
        <v>0</v>
      </c>
      <c r="F57" s="68">
        <v>0</v>
      </c>
      <c r="G57" s="71">
        <f t="shared" si="1"/>
        <v>6.62</v>
      </c>
      <c r="H57" s="71">
        <f>ROUND('10'!G56/1.2,2)</f>
        <v>0</v>
      </c>
      <c r="I57" s="68">
        <f>K57+M57+O57+Q57</f>
        <v>0</v>
      </c>
      <c r="J57" s="71">
        <f>ROUND('10'!I56/1.2,2)</f>
        <v>0</v>
      </c>
      <c r="K57" s="71">
        <f>ROUND('10'!J56/1.2,2)</f>
        <v>0</v>
      </c>
      <c r="L57" s="71">
        <f>ROUND('10'!K56/1.2,2)</f>
        <v>0</v>
      </c>
      <c r="M57" s="68">
        <v>0</v>
      </c>
      <c r="N57" s="71">
        <f>ROUND('10'!M56/1.2,2)</f>
        <v>0</v>
      </c>
      <c r="O57" s="68">
        <v>0</v>
      </c>
      <c r="P57" s="71">
        <f>ROUND('10'!O56/1.2,2)</f>
        <v>0</v>
      </c>
      <c r="Q57" s="68">
        <v>0</v>
      </c>
      <c r="R57" s="68">
        <v>0</v>
      </c>
      <c r="S57" s="71">
        <f t="shared" si="2"/>
        <v>6.62</v>
      </c>
      <c r="T57" s="71">
        <f>J57-K57</f>
        <v>0</v>
      </c>
      <c r="U57" s="71">
        <v>0</v>
      </c>
      <c r="V57" s="70"/>
    </row>
    <row r="58" spans="1:22" ht="15.75">
      <c r="A58" s="48" t="s">
        <v>963</v>
      </c>
      <c r="B58" s="51" t="s">
        <v>964</v>
      </c>
      <c r="C58" s="63" t="s">
        <v>388</v>
      </c>
      <c r="D58" s="68">
        <f>ROUND('10'!D58/1.2,2)</f>
        <v>6.83</v>
      </c>
      <c r="E58" s="68">
        <v>0</v>
      </c>
      <c r="F58" s="68">
        <v>0</v>
      </c>
      <c r="G58" s="71">
        <f t="shared" si="1"/>
        <v>6.83</v>
      </c>
      <c r="H58" s="71">
        <f>ROUND('10'!G57/1.2,2)</f>
        <v>0</v>
      </c>
      <c r="I58" s="68">
        <f>K58+M58+O58+Q58</f>
        <v>0</v>
      </c>
      <c r="J58" s="71">
        <f>ROUND('10'!I57/1.2,2)</f>
        <v>0</v>
      </c>
      <c r="K58" s="71">
        <f>ROUND('10'!J57/1.2,2)</f>
        <v>0</v>
      </c>
      <c r="L58" s="71">
        <f>ROUND('10'!K57/1.2,2)</f>
        <v>0</v>
      </c>
      <c r="M58" s="68">
        <v>0</v>
      </c>
      <c r="N58" s="71">
        <f>ROUND('10'!M57/1.2,2)</f>
        <v>0</v>
      </c>
      <c r="O58" s="68">
        <v>0</v>
      </c>
      <c r="P58" s="71">
        <f>ROUND('10'!O57/1.2,2)</f>
        <v>0</v>
      </c>
      <c r="Q58" s="68">
        <v>0</v>
      </c>
      <c r="R58" s="68">
        <v>0</v>
      </c>
      <c r="S58" s="71">
        <f t="shared" si="2"/>
        <v>6.83</v>
      </c>
      <c r="T58" s="71">
        <f>J58-K58</f>
        <v>0</v>
      </c>
      <c r="U58" s="71">
        <v>0</v>
      </c>
      <c r="V58" s="70"/>
    </row>
    <row r="59" spans="1:22" ht="15.75">
      <c r="A59" s="48" t="s">
        <v>965</v>
      </c>
      <c r="B59" s="51" t="s">
        <v>1013</v>
      </c>
      <c r="C59" s="63" t="s">
        <v>388</v>
      </c>
      <c r="D59" s="68">
        <f>ROUND('10'!D59/1.2,2)</f>
        <v>7.77</v>
      </c>
      <c r="E59" s="68">
        <v>0</v>
      </c>
      <c r="F59" s="68">
        <v>0</v>
      </c>
      <c r="G59" s="71">
        <f t="shared" si="1"/>
        <v>7.77</v>
      </c>
      <c r="H59" s="71">
        <f>ROUND('10'!G58/1.2,2)</f>
        <v>0</v>
      </c>
      <c r="I59" s="68">
        <f>K59+M59+O59+Q59</f>
        <v>0</v>
      </c>
      <c r="J59" s="71">
        <f>ROUND('10'!I58/1.2,2)</f>
        <v>0</v>
      </c>
      <c r="K59" s="71">
        <f>ROUND('10'!J58/1.2,2)</f>
        <v>0</v>
      </c>
      <c r="L59" s="71">
        <f>ROUND('10'!K58/1.2,2)</f>
        <v>0</v>
      </c>
      <c r="M59" s="68">
        <v>0</v>
      </c>
      <c r="N59" s="71">
        <f>ROUND('10'!M58/1.2,2)</f>
        <v>0</v>
      </c>
      <c r="O59" s="68">
        <v>0</v>
      </c>
      <c r="P59" s="71">
        <f>ROUND('10'!O58/1.2,2)</f>
        <v>0</v>
      </c>
      <c r="Q59" s="68">
        <v>0</v>
      </c>
      <c r="R59" s="68">
        <v>0</v>
      </c>
      <c r="S59" s="71">
        <f t="shared" si="2"/>
        <v>7.77</v>
      </c>
      <c r="T59" s="71">
        <f>J59-K59</f>
        <v>0</v>
      </c>
      <c r="U59" s="71">
        <v>0</v>
      </c>
      <c r="V59" s="70"/>
    </row>
    <row r="60" spans="1:22" ht="31.5">
      <c r="A60" s="59" t="s">
        <v>966</v>
      </c>
      <c r="B60" s="60" t="s">
        <v>967</v>
      </c>
      <c r="C60" s="83" t="s">
        <v>388</v>
      </c>
      <c r="D60" s="69">
        <v>0</v>
      </c>
      <c r="E60" s="69">
        <v>0</v>
      </c>
      <c r="F60" s="69">
        <v>0</v>
      </c>
      <c r="G60" s="70">
        <f t="shared" si="1"/>
        <v>0</v>
      </c>
      <c r="H60" s="69">
        <v>0</v>
      </c>
      <c r="I60" s="69">
        <f>K60</f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70">
        <f t="shared" si="2"/>
        <v>0</v>
      </c>
      <c r="T60" s="70">
        <f>J60-K60</f>
        <v>0</v>
      </c>
      <c r="U60" s="70">
        <f>K60-L60</f>
        <v>0</v>
      </c>
      <c r="V60" s="142"/>
    </row>
    <row r="61" spans="1:22" ht="31.5">
      <c r="A61" s="59" t="s">
        <v>253</v>
      </c>
      <c r="B61" s="60" t="s">
        <v>968</v>
      </c>
      <c r="C61" s="83" t="s">
        <v>388</v>
      </c>
      <c r="D61" s="69">
        <f>D62+D67</f>
        <v>14.57</v>
      </c>
      <c r="E61" s="69">
        <f>E62+E67</f>
        <v>0</v>
      </c>
      <c r="F61" s="69">
        <f>F62+F67</f>
        <v>0</v>
      </c>
      <c r="G61" s="70">
        <f t="shared" si="1"/>
        <v>14.57</v>
      </c>
      <c r="H61" s="69">
        <f>H62+H67</f>
        <v>5.83</v>
      </c>
      <c r="I61" s="69">
        <f>I62+I67</f>
        <v>5.12001324</v>
      </c>
      <c r="J61" s="69">
        <f aca="true" t="shared" si="15" ref="J61:R61">J62+J67</f>
        <v>1.46</v>
      </c>
      <c r="K61" s="69">
        <f t="shared" si="15"/>
        <v>0</v>
      </c>
      <c r="L61" s="69">
        <f t="shared" si="15"/>
        <v>1.46</v>
      </c>
      <c r="M61" s="69">
        <f t="shared" si="15"/>
        <v>0</v>
      </c>
      <c r="N61" s="69">
        <f t="shared" si="15"/>
        <v>1.46</v>
      </c>
      <c r="O61" s="69">
        <f t="shared" si="15"/>
        <v>0.83283433</v>
      </c>
      <c r="P61" s="69">
        <f t="shared" si="15"/>
        <v>1.46</v>
      </c>
      <c r="Q61" s="69">
        <f t="shared" si="15"/>
        <v>4.28717891</v>
      </c>
      <c r="R61" s="69">
        <f t="shared" si="15"/>
        <v>0</v>
      </c>
      <c r="S61" s="70">
        <f t="shared" si="2"/>
        <v>9.449986760000002</v>
      </c>
      <c r="T61" s="69">
        <f>T62+T67</f>
        <v>-2.8271789099999998</v>
      </c>
      <c r="U61" s="69">
        <f>U62+U67</f>
        <v>293.6423910958904</v>
      </c>
      <c r="V61" s="142"/>
    </row>
    <row r="62" spans="1:22" ht="31.5">
      <c r="A62" s="59" t="s">
        <v>254</v>
      </c>
      <c r="B62" s="80" t="s">
        <v>969</v>
      </c>
      <c r="C62" s="83" t="s">
        <v>388</v>
      </c>
      <c r="D62" s="69">
        <f>D63</f>
        <v>14.57</v>
      </c>
      <c r="E62" s="69">
        <f>E63</f>
        <v>0</v>
      </c>
      <c r="F62" s="69">
        <f>F63</f>
        <v>0</v>
      </c>
      <c r="G62" s="70">
        <f t="shared" si="1"/>
        <v>14.57</v>
      </c>
      <c r="H62" s="69">
        <f>H63</f>
        <v>5.83</v>
      </c>
      <c r="I62" s="69">
        <f>I63</f>
        <v>5.12001324</v>
      </c>
      <c r="J62" s="69">
        <f aca="true" t="shared" si="16" ref="J62:U62">J63</f>
        <v>1.46</v>
      </c>
      <c r="K62" s="69">
        <f t="shared" si="16"/>
        <v>0</v>
      </c>
      <c r="L62" s="69">
        <f t="shared" si="16"/>
        <v>1.46</v>
      </c>
      <c r="M62" s="69">
        <f t="shared" si="16"/>
        <v>0</v>
      </c>
      <c r="N62" s="69">
        <f t="shared" si="16"/>
        <v>1.46</v>
      </c>
      <c r="O62" s="69">
        <f t="shared" si="16"/>
        <v>0.83283433</v>
      </c>
      <c r="P62" s="69">
        <f t="shared" si="16"/>
        <v>1.46</v>
      </c>
      <c r="Q62" s="69">
        <f t="shared" si="16"/>
        <v>4.28717891</v>
      </c>
      <c r="R62" s="69">
        <f t="shared" si="16"/>
        <v>0</v>
      </c>
      <c r="S62" s="70">
        <f t="shared" si="2"/>
        <v>9.449986760000002</v>
      </c>
      <c r="T62" s="69">
        <f t="shared" si="16"/>
        <v>-2.8271789099999998</v>
      </c>
      <c r="U62" s="69">
        <f t="shared" si="16"/>
        <v>293.6423910958904</v>
      </c>
      <c r="V62" s="70"/>
    </row>
    <row r="63" spans="1:22" ht="77.25" customHeight="1">
      <c r="A63" s="48" t="s">
        <v>104</v>
      </c>
      <c r="B63" s="53" t="s">
        <v>970</v>
      </c>
      <c r="C63" s="63" t="s">
        <v>388</v>
      </c>
      <c r="D63" s="68">
        <f>ROUND('10'!D63/1.2,2)</f>
        <v>14.57</v>
      </c>
      <c r="E63" s="68">
        <v>0</v>
      </c>
      <c r="F63" s="68">
        <v>0</v>
      </c>
      <c r="G63" s="71">
        <f t="shared" si="1"/>
        <v>14.57</v>
      </c>
      <c r="H63" s="71">
        <f>ROUND('10'!G62/1.2,2)</f>
        <v>5.83</v>
      </c>
      <c r="I63" s="68">
        <f>K63+M63+O63+Q63</f>
        <v>5.12001324</v>
      </c>
      <c r="J63" s="71">
        <f>ROUND('10'!I62/1.2,2)</f>
        <v>1.46</v>
      </c>
      <c r="K63" s="71">
        <v>0</v>
      </c>
      <c r="L63" s="71">
        <f>ROUND('10'!K62/1.2,2)</f>
        <v>1.46</v>
      </c>
      <c r="M63" s="68">
        <v>0</v>
      </c>
      <c r="N63" s="71">
        <f>ROUND('10'!M62/1.2,2)</f>
        <v>1.46</v>
      </c>
      <c r="O63" s="68">
        <v>0.83283433</v>
      </c>
      <c r="P63" s="71">
        <f>ROUND('10'!O62/1.2,2)</f>
        <v>1.46</v>
      </c>
      <c r="Q63" s="68">
        <v>4.28717891</v>
      </c>
      <c r="R63" s="68">
        <v>0</v>
      </c>
      <c r="S63" s="71">
        <f>G63-I63</f>
        <v>9.449986760000002</v>
      </c>
      <c r="T63" s="71">
        <f>P63-Q63</f>
        <v>-2.8271789099999998</v>
      </c>
      <c r="U63" s="71">
        <f>Q63/P63*100</f>
        <v>293.6423910958904</v>
      </c>
      <c r="V63" s="91"/>
    </row>
    <row r="64" spans="1:22" ht="31.5">
      <c r="A64" s="59" t="s">
        <v>255</v>
      </c>
      <c r="B64" s="80" t="s">
        <v>971</v>
      </c>
      <c r="C64" s="83" t="s">
        <v>388</v>
      </c>
      <c r="D64" s="69">
        <v>0</v>
      </c>
      <c r="E64" s="69">
        <v>0</v>
      </c>
      <c r="F64" s="69">
        <v>0</v>
      </c>
      <c r="G64" s="70">
        <f t="shared" si="1"/>
        <v>0</v>
      </c>
      <c r="H64" s="69">
        <v>0</v>
      </c>
      <c r="I64" s="69">
        <f aca="true" t="shared" si="17" ref="I64:I82">K64</f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70">
        <f t="shared" si="2"/>
        <v>0</v>
      </c>
      <c r="T64" s="70">
        <f aca="true" t="shared" si="18" ref="T64:U66">J64-K64</f>
        <v>0</v>
      </c>
      <c r="U64" s="70">
        <f t="shared" si="18"/>
        <v>0</v>
      </c>
      <c r="V64" s="70"/>
    </row>
    <row r="65" spans="1:22" ht="31.5">
      <c r="A65" s="59" t="s">
        <v>256</v>
      </c>
      <c r="B65" s="80" t="s">
        <v>972</v>
      </c>
      <c r="C65" s="83" t="s">
        <v>388</v>
      </c>
      <c r="D65" s="69">
        <v>0</v>
      </c>
      <c r="E65" s="69">
        <v>0</v>
      </c>
      <c r="F65" s="69">
        <v>0</v>
      </c>
      <c r="G65" s="70">
        <f t="shared" si="1"/>
        <v>0</v>
      </c>
      <c r="H65" s="69">
        <v>0</v>
      </c>
      <c r="I65" s="69">
        <f t="shared" si="17"/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70">
        <f t="shared" si="2"/>
        <v>0</v>
      </c>
      <c r="T65" s="70">
        <f t="shared" si="18"/>
        <v>0</v>
      </c>
      <c r="U65" s="70">
        <f t="shared" si="18"/>
        <v>0</v>
      </c>
      <c r="V65" s="70"/>
    </row>
    <row r="66" spans="1:22" ht="31.5">
      <c r="A66" s="59" t="s">
        <v>257</v>
      </c>
      <c r="B66" s="80" t="s">
        <v>973</v>
      </c>
      <c r="C66" s="83" t="s">
        <v>388</v>
      </c>
      <c r="D66" s="69">
        <v>0</v>
      </c>
      <c r="E66" s="69">
        <v>0</v>
      </c>
      <c r="F66" s="69">
        <v>0</v>
      </c>
      <c r="G66" s="70">
        <f t="shared" si="1"/>
        <v>0</v>
      </c>
      <c r="H66" s="69">
        <v>0</v>
      </c>
      <c r="I66" s="69">
        <f t="shared" si="17"/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70">
        <f t="shared" si="2"/>
        <v>0</v>
      </c>
      <c r="T66" s="70">
        <f t="shared" si="18"/>
        <v>0</v>
      </c>
      <c r="U66" s="70">
        <f t="shared" si="18"/>
        <v>0</v>
      </c>
      <c r="V66" s="70"/>
    </row>
    <row r="67" spans="1:22" ht="31.5">
      <c r="A67" s="59" t="s">
        <v>258</v>
      </c>
      <c r="B67" s="80" t="s">
        <v>974</v>
      </c>
      <c r="C67" s="83" t="s">
        <v>388</v>
      </c>
      <c r="D67" s="69">
        <f>D68</f>
        <v>0</v>
      </c>
      <c r="E67" s="69">
        <f>E68</f>
        <v>0</v>
      </c>
      <c r="F67" s="69">
        <f>F68</f>
        <v>0</v>
      </c>
      <c r="G67" s="70">
        <f t="shared" si="1"/>
        <v>0</v>
      </c>
      <c r="H67" s="69">
        <f>H68</f>
        <v>0</v>
      </c>
      <c r="I67" s="69">
        <f t="shared" si="17"/>
        <v>0</v>
      </c>
      <c r="J67" s="69">
        <f aca="true" t="shared" si="19" ref="J67:U67">J68</f>
        <v>0</v>
      </c>
      <c r="K67" s="69">
        <f t="shared" si="19"/>
        <v>0</v>
      </c>
      <c r="L67" s="69">
        <f t="shared" si="19"/>
        <v>0</v>
      </c>
      <c r="M67" s="69">
        <f t="shared" si="19"/>
        <v>0</v>
      </c>
      <c r="N67" s="69">
        <f t="shared" si="19"/>
        <v>0</v>
      </c>
      <c r="O67" s="69">
        <f t="shared" si="19"/>
        <v>0</v>
      </c>
      <c r="P67" s="69">
        <f t="shared" si="19"/>
        <v>0</v>
      </c>
      <c r="Q67" s="69">
        <f t="shared" si="19"/>
        <v>0</v>
      </c>
      <c r="R67" s="69">
        <f t="shared" si="19"/>
        <v>0</v>
      </c>
      <c r="S67" s="70">
        <f t="shared" si="2"/>
        <v>0</v>
      </c>
      <c r="T67" s="69">
        <f t="shared" si="19"/>
        <v>0</v>
      </c>
      <c r="U67" s="69">
        <f t="shared" si="19"/>
        <v>0</v>
      </c>
      <c r="V67" s="70"/>
    </row>
    <row r="68" spans="1:22" ht="15.75">
      <c r="A68" s="48" t="s">
        <v>975</v>
      </c>
      <c r="B68" s="53" t="s">
        <v>976</v>
      </c>
      <c r="C68" s="63" t="s">
        <v>388</v>
      </c>
      <c r="D68" s="68">
        <v>0</v>
      </c>
      <c r="E68" s="68">
        <v>0</v>
      </c>
      <c r="F68" s="68">
        <v>0</v>
      </c>
      <c r="G68" s="71">
        <f t="shared" si="1"/>
        <v>0</v>
      </c>
      <c r="H68" s="68">
        <v>0</v>
      </c>
      <c r="I68" s="68">
        <f t="shared" si="17"/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71">
        <f t="shared" si="2"/>
        <v>0</v>
      </c>
      <c r="T68" s="71">
        <f aca="true" t="shared" si="20" ref="T68:T73">J68-K68</f>
        <v>0</v>
      </c>
      <c r="U68" s="71">
        <v>0</v>
      </c>
      <c r="V68" s="70"/>
    </row>
    <row r="69" spans="1:22" ht="31.5">
      <c r="A69" s="59" t="s">
        <v>259</v>
      </c>
      <c r="B69" s="80" t="s">
        <v>977</v>
      </c>
      <c r="C69" s="83" t="s">
        <v>388</v>
      </c>
      <c r="D69" s="69">
        <v>0</v>
      </c>
      <c r="E69" s="69">
        <v>0</v>
      </c>
      <c r="F69" s="69">
        <v>0</v>
      </c>
      <c r="G69" s="70">
        <f t="shared" si="1"/>
        <v>0</v>
      </c>
      <c r="H69" s="69">
        <v>0</v>
      </c>
      <c r="I69" s="69">
        <f t="shared" si="17"/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70">
        <f t="shared" si="2"/>
        <v>0</v>
      </c>
      <c r="T69" s="70">
        <f t="shared" si="20"/>
        <v>0</v>
      </c>
      <c r="U69" s="70">
        <f>K69-L69</f>
        <v>0</v>
      </c>
      <c r="V69" s="70"/>
    </row>
    <row r="70" spans="1:22" ht="31.5">
      <c r="A70" s="59" t="s">
        <v>260</v>
      </c>
      <c r="B70" s="80" t="s">
        <v>978</v>
      </c>
      <c r="C70" s="83" t="s">
        <v>388</v>
      </c>
      <c r="D70" s="69">
        <v>0</v>
      </c>
      <c r="E70" s="69">
        <v>0</v>
      </c>
      <c r="F70" s="69">
        <v>0</v>
      </c>
      <c r="G70" s="70">
        <f t="shared" si="1"/>
        <v>0</v>
      </c>
      <c r="H70" s="69">
        <v>0</v>
      </c>
      <c r="I70" s="69">
        <f t="shared" si="17"/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70">
        <f t="shared" si="2"/>
        <v>0</v>
      </c>
      <c r="T70" s="70">
        <f t="shared" si="20"/>
        <v>0</v>
      </c>
      <c r="U70" s="70">
        <f>K70-L70</f>
        <v>0</v>
      </c>
      <c r="V70" s="70"/>
    </row>
    <row r="71" spans="1:22" ht="31.5">
      <c r="A71" s="59" t="s">
        <v>979</v>
      </c>
      <c r="B71" s="80" t="s">
        <v>980</v>
      </c>
      <c r="C71" s="83" t="s">
        <v>388</v>
      </c>
      <c r="D71" s="69">
        <v>0</v>
      </c>
      <c r="E71" s="69">
        <v>0</v>
      </c>
      <c r="F71" s="69">
        <v>0</v>
      </c>
      <c r="G71" s="70">
        <f t="shared" si="1"/>
        <v>0</v>
      </c>
      <c r="H71" s="69">
        <v>0</v>
      </c>
      <c r="I71" s="69">
        <f t="shared" si="17"/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70">
        <f t="shared" si="2"/>
        <v>0</v>
      </c>
      <c r="T71" s="70">
        <f t="shared" si="20"/>
        <v>0</v>
      </c>
      <c r="U71" s="70">
        <f>K71-L71</f>
        <v>0</v>
      </c>
      <c r="V71" s="70"/>
    </row>
    <row r="72" spans="1:22" ht="31.5">
      <c r="A72" s="59" t="s">
        <v>389</v>
      </c>
      <c r="B72" s="60" t="s">
        <v>390</v>
      </c>
      <c r="C72" s="83" t="s">
        <v>388</v>
      </c>
      <c r="D72" s="69">
        <v>0</v>
      </c>
      <c r="E72" s="69">
        <v>0</v>
      </c>
      <c r="F72" s="69">
        <v>0</v>
      </c>
      <c r="G72" s="70">
        <f t="shared" si="1"/>
        <v>0</v>
      </c>
      <c r="H72" s="69">
        <v>0</v>
      </c>
      <c r="I72" s="69">
        <f t="shared" si="17"/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70">
        <f t="shared" si="2"/>
        <v>0</v>
      </c>
      <c r="T72" s="70">
        <f t="shared" si="20"/>
        <v>0</v>
      </c>
      <c r="U72" s="70">
        <f>K72-L72</f>
        <v>0</v>
      </c>
      <c r="V72" s="70"/>
    </row>
    <row r="73" spans="1:22" ht="47.25">
      <c r="A73" s="59" t="s">
        <v>220</v>
      </c>
      <c r="B73" s="60" t="s">
        <v>981</v>
      </c>
      <c r="C73" s="83" t="s">
        <v>388</v>
      </c>
      <c r="D73" s="69">
        <v>0</v>
      </c>
      <c r="E73" s="69">
        <v>0</v>
      </c>
      <c r="F73" s="69">
        <v>0</v>
      </c>
      <c r="G73" s="70">
        <f t="shared" si="1"/>
        <v>0</v>
      </c>
      <c r="H73" s="69">
        <v>0</v>
      </c>
      <c r="I73" s="69">
        <f t="shared" si="17"/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70">
        <f t="shared" si="2"/>
        <v>0</v>
      </c>
      <c r="T73" s="70">
        <f t="shared" si="20"/>
        <v>0</v>
      </c>
      <c r="U73" s="70">
        <f>K73-L73</f>
        <v>0</v>
      </c>
      <c r="V73" s="142"/>
    </row>
    <row r="74" spans="1:22" ht="31.5">
      <c r="A74" s="59" t="s">
        <v>221</v>
      </c>
      <c r="B74" s="60" t="s">
        <v>982</v>
      </c>
      <c r="C74" s="83" t="s">
        <v>388</v>
      </c>
      <c r="D74" s="69">
        <f>D75</f>
        <v>3.67</v>
      </c>
      <c r="E74" s="69">
        <f>E75</f>
        <v>0</v>
      </c>
      <c r="F74" s="69">
        <f>F75</f>
        <v>0</v>
      </c>
      <c r="G74" s="70">
        <f t="shared" si="1"/>
        <v>3.67</v>
      </c>
      <c r="H74" s="69">
        <f>H75</f>
        <v>0</v>
      </c>
      <c r="I74" s="69">
        <f t="shared" si="17"/>
        <v>0</v>
      </c>
      <c r="J74" s="69">
        <f aca="true" t="shared" si="21" ref="J74:U74">J75</f>
        <v>0</v>
      </c>
      <c r="K74" s="69">
        <f t="shared" si="21"/>
        <v>0</v>
      </c>
      <c r="L74" s="69">
        <f t="shared" si="21"/>
        <v>0</v>
      </c>
      <c r="M74" s="69">
        <f t="shared" si="21"/>
        <v>0</v>
      </c>
      <c r="N74" s="69">
        <f t="shared" si="21"/>
        <v>0</v>
      </c>
      <c r="O74" s="69">
        <f t="shared" si="21"/>
        <v>0</v>
      </c>
      <c r="P74" s="69">
        <f t="shared" si="21"/>
        <v>0</v>
      </c>
      <c r="Q74" s="69">
        <f t="shared" si="21"/>
        <v>0</v>
      </c>
      <c r="R74" s="69">
        <f t="shared" si="21"/>
        <v>0</v>
      </c>
      <c r="S74" s="70">
        <f t="shared" si="2"/>
        <v>3.67</v>
      </c>
      <c r="T74" s="69">
        <f t="shared" si="21"/>
        <v>0</v>
      </c>
      <c r="U74" s="69">
        <f t="shared" si="21"/>
        <v>0</v>
      </c>
      <c r="V74" s="142"/>
    </row>
    <row r="75" spans="1:22" ht="31.5">
      <c r="A75" s="48" t="s">
        <v>111</v>
      </c>
      <c r="B75" s="51" t="s">
        <v>983</v>
      </c>
      <c r="C75" s="63" t="s">
        <v>388</v>
      </c>
      <c r="D75" s="68">
        <f>ROUND('10'!D75/1.2,2)</f>
        <v>3.67</v>
      </c>
      <c r="E75" s="68">
        <v>0</v>
      </c>
      <c r="F75" s="68">
        <v>0</v>
      </c>
      <c r="G75" s="71">
        <f t="shared" si="1"/>
        <v>3.67</v>
      </c>
      <c r="H75" s="71">
        <f>ROUND('10'!G74/1.2,2)</f>
        <v>0</v>
      </c>
      <c r="I75" s="68">
        <f t="shared" si="17"/>
        <v>0</v>
      </c>
      <c r="J75" s="71">
        <f>ROUND('10'!I74/1.2,2)</f>
        <v>0</v>
      </c>
      <c r="K75" s="71">
        <f>ROUND('10'!J74/1.2,2)</f>
        <v>0</v>
      </c>
      <c r="L75" s="71">
        <f>ROUND('10'!K74/1.2,2)</f>
        <v>0</v>
      </c>
      <c r="M75" s="68">
        <v>0</v>
      </c>
      <c r="N75" s="71">
        <f>ROUND('10'!M74/1.2,2)</f>
        <v>0</v>
      </c>
      <c r="O75" s="68">
        <v>0</v>
      </c>
      <c r="P75" s="71">
        <f>ROUND('10'!O74/1.2,2)</f>
        <v>0</v>
      </c>
      <c r="Q75" s="68">
        <v>0</v>
      </c>
      <c r="R75" s="68">
        <v>0</v>
      </c>
      <c r="S75" s="71">
        <f t="shared" si="2"/>
        <v>3.67</v>
      </c>
      <c r="T75" s="71">
        <f>J75-K75</f>
        <v>0</v>
      </c>
      <c r="U75" s="71">
        <v>0</v>
      </c>
      <c r="V75" s="70"/>
    </row>
    <row r="76" spans="1:22" ht="31.5">
      <c r="A76" s="59" t="s">
        <v>222</v>
      </c>
      <c r="B76" s="60" t="s">
        <v>984</v>
      </c>
      <c r="C76" s="83" t="s">
        <v>388</v>
      </c>
      <c r="D76" s="69">
        <v>0</v>
      </c>
      <c r="E76" s="69">
        <v>0</v>
      </c>
      <c r="F76" s="69">
        <v>0</v>
      </c>
      <c r="G76" s="70">
        <f t="shared" si="1"/>
        <v>0</v>
      </c>
      <c r="H76" s="69">
        <v>0</v>
      </c>
      <c r="I76" s="69">
        <f t="shared" si="17"/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70">
        <f t="shared" si="2"/>
        <v>0</v>
      </c>
      <c r="T76" s="70">
        <f>J76-K76</f>
        <v>0</v>
      </c>
      <c r="U76" s="70">
        <f>K76-L76</f>
        <v>0</v>
      </c>
      <c r="V76" s="70"/>
    </row>
    <row r="77" spans="1:22" ht="15.75">
      <c r="A77" s="59" t="s">
        <v>223</v>
      </c>
      <c r="B77" s="60" t="s">
        <v>985</v>
      </c>
      <c r="C77" s="83" t="s">
        <v>388</v>
      </c>
      <c r="D77" s="69">
        <f>SUM(D78:D88)</f>
        <v>88.28</v>
      </c>
      <c r="E77" s="69">
        <f>SUM(E78:E88)</f>
        <v>0</v>
      </c>
      <c r="F77" s="69">
        <f>SUM(F78:F88)</f>
        <v>0</v>
      </c>
      <c r="G77" s="70">
        <f t="shared" si="1"/>
        <v>88.28</v>
      </c>
      <c r="H77" s="69">
        <f>ROUND('10'!G77/1.2,2)</f>
        <v>26.06</v>
      </c>
      <c r="I77" s="69">
        <f t="shared" si="17"/>
        <v>0</v>
      </c>
      <c r="J77" s="69">
        <f>ROUND('10'!I77/1.2,2)</f>
        <v>0</v>
      </c>
      <c r="K77" s="69">
        <f>ROUND('10'!J77/1.2,2)</f>
        <v>0</v>
      </c>
      <c r="L77" s="69">
        <f>ROUND('10'!K77/1.2,2)</f>
        <v>5.76</v>
      </c>
      <c r="M77" s="69">
        <f>SUM(M78:M88)</f>
        <v>0</v>
      </c>
      <c r="N77" s="69">
        <f>ROUND('10'!M77/1.2,2)</f>
        <v>14.54</v>
      </c>
      <c r="O77" s="69">
        <f>SUM(O78:O88)</f>
        <v>0</v>
      </c>
      <c r="P77" s="69">
        <f>ROUND('10'!O77/1.2,2)</f>
        <v>5.76</v>
      </c>
      <c r="Q77" s="69">
        <f>SUM(Q78:Q88)</f>
        <v>12.68453165</v>
      </c>
      <c r="R77" s="69">
        <f>SUM(R78:R88)</f>
        <v>0</v>
      </c>
      <c r="S77" s="70">
        <f t="shared" si="2"/>
        <v>88.28</v>
      </c>
      <c r="T77" s="69">
        <f>SUM(T78:T88)</f>
        <v>-6.92453165</v>
      </c>
      <c r="U77" s="69">
        <f>SUM(U78:U88)</f>
        <v>328.00482847222224</v>
      </c>
      <c r="V77" s="70"/>
    </row>
    <row r="78" spans="1:22" ht="47.25">
      <c r="A78" s="48" t="s">
        <v>986</v>
      </c>
      <c r="B78" s="54" t="s">
        <v>987</v>
      </c>
      <c r="C78" s="63" t="s">
        <v>388</v>
      </c>
      <c r="D78" s="68">
        <f>ROUND('10'!D78/1.2,2)</f>
        <v>17.28</v>
      </c>
      <c r="E78" s="68">
        <v>0</v>
      </c>
      <c r="F78" s="68">
        <v>0</v>
      </c>
      <c r="G78" s="71">
        <f t="shared" si="1"/>
        <v>17.28</v>
      </c>
      <c r="H78" s="71">
        <f>ROUND('10'!G78/1.2,2)</f>
        <v>17.28</v>
      </c>
      <c r="I78" s="68">
        <f>K78+M78+O78+Q78</f>
        <v>7.37307812</v>
      </c>
      <c r="J78" s="71">
        <f>ROUND('10'!I78/1.2,2)</f>
        <v>0</v>
      </c>
      <c r="K78" s="71">
        <f>ROUND('10'!J78/1.2,2)</f>
        <v>0</v>
      </c>
      <c r="L78" s="71">
        <f>ROUND('10'!K78/1.2,2)</f>
        <v>5.76</v>
      </c>
      <c r="M78" s="68">
        <v>0</v>
      </c>
      <c r="N78" s="71">
        <f>ROUND('10'!M78/1.2,2)</f>
        <v>5.76</v>
      </c>
      <c r="O78" s="68">
        <v>0</v>
      </c>
      <c r="P78" s="71">
        <f>ROUND('10'!O78/1.2,2)</f>
        <v>5.76</v>
      </c>
      <c r="Q78" s="68">
        <v>7.37307812</v>
      </c>
      <c r="R78" s="68">
        <v>0</v>
      </c>
      <c r="S78" s="71">
        <f>G78-I78</f>
        <v>9.906921880000002</v>
      </c>
      <c r="T78" s="71">
        <f>P78-Q78</f>
        <v>-1.61307812</v>
      </c>
      <c r="U78" s="71">
        <f>Q78/P78*100</f>
        <v>128.00482847222224</v>
      </c>
      <c r="V78" s="249"/>
    </row>
    <row r="79" spans="1:22" ht="15.75">
      <c r="A79" s="48" t="s">
        <v>988</v>
      </c>
      <c r="B79" s="54" t="s">
        <v>989</v>
      </c>
      <c r="C79" s="63" t="s">
        <v>388</v>
      </c>
      <c r="D79" s="68">
        <f>ROUND('10'!D79/1.2,2)</f>
        <v>0.19</v>
      </c>
      <c r="E79" s="68">
        <v>0</v>
      </c>
      <c r="F79" s="68">
        <v>0</v>
      </c>
      <c r="G79" s="71">
        <f t="shared" si="1"/>
        <v>0.19</v>
      </c>
      <c r="H79" s="71">
        <f>ROUND('10'!G79/1.2,2)</f>
        <v>0.19</v>
      </c>
      <c r="I79" s="68">
        <f>K79+M79+O79+Q79</f>
        <v>0.2299</v>
      </c>
      <c r="J79" s="71">
        <f>ROUND('10'!I79/1.2,2)</f>
        <v>0</v>
      </c>
      <c r="K79" s="71">
        <f>ROUND('10'!J79/1.2,2)</f>
        <v>0</v>
      </c>
      <c r="L79" s="71">
        <f>ROUND('10'!K79/1.2,2)</f>
        <v>0</v>
      </c>
      <c r="M79" s="68">
        <v>0</v>
      </c>
      <c r="N79" s="71">
        <f>ROUND('10'!M79/1.2,2)</f>
        <v>0.19</v>
      </c>
      <c r="O79" s="68">
        <v>0</v>
      </c>
      <c r="P79" s="71">
        <f>ROUND('10'!O79/1.2,2)</f>
        <v>0</v>
      </c>
      <c r="Q79" s="68">
        <v>0.2299</v>
      </c>
      <c r="R79" s="68">
        <v>0</v>
      </c>
      <c r="S79" s="71">
        <f>G79-I79</f>
        <v>-0.03989999999999999</v>
      </c>
      <c r="T79" s="71">
        <f>P79-Q79</f>
        <v>-0.2299</v>
      </c>
      <c r="U79" s="71">
        <f>1*100</f>
        <v>100</v>
      </c>
      <c r="V79" s="250"/>
    </row>
    <row r="80" spans="1:22" ht="36.75" customHeight="1">
      <c r="A80" s="48" t="s">
        <v>990</v>
      </c>
      <c r="B80" s="54" t="s">
        <v>991</v>
      </c>
      <c r="C80" s="63" t="s">
        <v>388</v>
      </c>
      <c r="D80" s="68">
        <f>ROUND('10'!D80/1.2,2)</f>
        <v>1.62</v>
      </c>
      <c r="E80" s="68">
        <v>0</v>
      </c>
      <c r="F80" s="68">
        <v>0</v>
      </c>
      <c r="G80" s="71">
        <f t="shared" si="1"/>
        <v>1.62</v>
      </c>
      <c r="H80" s="71">
        <f>ROUND('10'!G80/1.2,2)</f>
        <v>1.62</v>
      </c>
      <c r="I80" s="68">
        <f t="shared" si="17"/>
        <v>0</v>
      </c>
      <c r="J80" s="71">
        <f>ROUND('10'!I80/1.2,2)</f>
        <v>0</v>
      </c>
      <c r="K80" s="71">
        <f>ROUND('10'!J80/1.2,2)</f>
        <v>0</v>
      </c>
      <c r="L80" s="71">
        <f>ROUND('10'!K80/1.2,2)</f>
        <v>0</v>
      </c>
      <c r="M80" s="68">
        <v>0</v>
      </c>
      <c r="N80" s="71">
        <f>ROUND('10'!M80/1.2,2)</f>
        <v>1.62</v>
      </c>
      <c r="O80" s="68">
        <v>0</v>
      </c>
      <c r="P80" s="71">
        <f>ROUND('10'!O80/1.2,2)</f>
        <v>0</v>
      </c>
      <c r="Q80" s="68">
        <v>0</v>
      </c>
      <c r="R80" s="68">
        <v>0</v>
      </c>
      <c r="S80" s="71">
        <f>G80-I80</f>
        <v>1.62</v>
      </c>
      <c r="T80" s="71">
        <f>P80-Q80</f>
        <v>0</v>
      </c>
      <c r="U80" s="71" t="s">
        <v>491</v>
      </c>
      <c r="V80" s="251"/>
    </row>
    <row r="81" spans="1:22" ht="47.25">
      <c r="A81" s="48" t="s">
        <v>992</v>
      </c>
      <c r="B81" s="54" t="s">
        <v>993</v>
      </c>
      <c r="C81" s="63" t="s">
        <v>388</v>
      </c>
      <c r="D81" s="68">
        <f>ROUND('10'!D81/1.2,2)</f>
        <v>13.68</v>
      </c>
      <c r="E81" s="68">
        <v>0</v>
      </c>
      <c r="F81" s="68">
        <v>0</v>
      </c>
      <c r="G81" s="71">
        <f t="shared" si="1"/>
        <v>13.68</v>
      </c>
      <c r="H81" s="71">
        <v>0</v>
      </c>
      <c r="I81" s="68">
        <f t="shared" si="17"/>
        <v>0</v>
      </c>
      <c r="J81" s="71">
        <v>0</v>
      </c>
      <c r="K81" s="71">
        <v>0</v>
      </c>
      <c r="L81" s="71">
        <v>0</v>
      </c>
      <c r="M81" s="68">
        <v>0</v>
      </c>
      <c r="N81" s="71">
        <v>0</v>
      </c>
      <c r="O81" s="68">
        <v>0</v>
      </c>
      <c r="P81" s="71">
        <v>0</v>
      </c>
      <c r="Q81" s="68">
        <v>0</v>
      </c>
      <c r="R81" s="68">
        <v>0</v>
      </c>
      <c r="S81" s="71">
        <f t="shared" si="2"/>
        <v>13.68</v>
      </c>
      <c r="T81" s="71">
        <f>J81-K81</f>
        <v>0</v>
      </c>
      <c r="U81" s="71">
        <f>K81-L81</f>
        <v>0</v>
      </c>
      <c r="V81" s="70"/>
    </row>
    <row r="82" spans="1:22" ht="47.25">
      <c r="A82" s="48" t="s">
        <v>994</v>
      </c>
      <c r="B82" s="55" t="s">
        <v>995</v>
      </c>
      <c r="C82" s="63" t="s">
        <v>388</v>
      </c>
      <c r="D82" s="68">
        <f>ROUND('10'!D82/1.2,2)</f>
        <v>13.59</v>
      </c>
      <c r="E82" s="68">
        <v>0</v>
      </c>
      <c r="F82" s="68">
        <v>0</v>
      </c>
      <c r="G82" s="71">
        <f t="shared" si="1"/>
        <v>13.59</v>
      </c>
      <c r="H82" s="71">
        <f>ROUND('10'!G81/1.2,2)</f>
        <v>0</v>
      </c>
      <c r="I82" s="68">
        <f t="shared" si="17"/>
        <v>0</v>
      </c>
      <c r="J82" s="71">
        <f>ROUND('10'!I81/1.2,2)</f>
        <v>0</v>
      </c>
      <c r="K82" s="71">
        <f>ROUND('10'!J81/1.2,2)</f>
        <v>0</v>
      </c>
      <c r="L82" s="71">
        <f>ROUND('10'!K81/1.2,2)</f>
        <v>0</v>
      </c>
      <c r="M82" s="68">
        <v>0</v>
      </c>
      <c r="N82" s="71">
        <f>ROUND('10'!M81/1.2,2)</f>
        <v>0</v>
      </c>
      <c r="O82" s="68">
        <v>0</v>
      </c>
      <c r="P82" s="71">
        <f>ROUND('10'!O81/1.2,2)</f>
        <v>0</v>
      </c>
      <c r="Q82" s="68">
        <v>0</v>
      </c>
      <c r="R82" s="68">
        <v>0</v>
      </c>
      <c r="S82" s="71">
        <f t="shared" si="2"/>
        <v>13.59</v>
      </c>
      <c r="T82" s="71">
        <f>J82-K82</f>
        <v>0</v>
      </c>
      <c r="U82" s="71">
        <f>K82-L82</f>
        <v>0</v>
      </c>
      <c r="V82" s="70"/>
    </row>
    <row r="83" spans="1:22" ht="15.75">
      <c r="A83" s="48" t="s">
        <v>996</v>
      </c>
      <c r="B83" s="54" t="s">
        <v>997</v>
      </c>
      <c r="C83" s="63" t="s">
        <v>388</v>
      </c>
      <c r="D83" s="68">
        <f>ROUND('10'!D83/1.2,2)</f>
        <v>8.52</v>
      </c>
      <c r="E83" s="68">
        <v>0</v>
      </c>
      <c r="F83" s="68">
        <v>0</v>
      </c>
      <c r="G83" s="71">
        <f aca="true" t="shared" si="22" ref="G83:G88">D83-E83</f>
        <v>8.52</v>
      </c>
      <c r="H83" s="71">
        <f>ROUND('10'!G82/1.2,2)</f>
        <v>0</v>
      </c>
      <c r="I83" s="68">
        <f>K83</f>
        <v>0</v>
      </c>
      <c r="J83" s="71">
        <f>ROUND('10'!I82/1.2,2)</f>
        <v>0</v>
      </c>
      <c r="K83" s="71">
        <f>ROUND('10'!J82/1.2,2)</f>
        <v>0</v>
      </c>
      <c r="L83" s="71">
        <f>ROUND('10'!K82/1.2,2)</f>
        <v>0</v>
      </c>
      <c r="M83" s="68">
        <v>0</v>
      </c>
      <c r="N83" s="71">
        <f>ROUND('10'!M82/1.2,2)</f>
        <v>0</v>
      </c>
      <c r="O83" s="68">
        <v>0</v>
      </c>
      <c r="P83" s="71">
        <f>ROUND('10'!O82/1.2,2)</f>
        <v>0</v>
      </c>
      <c r="Q83" s="68">
        <v>0</v>
      </c>
      <c r="R83" s="68">
        <v>0</v>
      </c>
      <c r="S83" s="71">
        <f aca="true" t="shared" si="23" ref="S83:S88">G83-I83</f>
        <v>8.52</v>
      </c>
      <c r="T83" s="71">
        <f aca="true" t="shared" si="24" ref="T83:U87">J83-K83</f>
        <v>0</v>
      </c>
      <c r="U83" s="71">
        <f t="shared" si="24"/>
        <v>0</v>
      </c>
      <c r="V83" s="70"/>
    </row>
    <row r="84" spans="1:22" ht="15.75">
      <c r="A84" s="48" t="s">
        <v>998</v>
      </c>
      <c r="B84" s="54" t="s">
        <v>999</v>
      </c>
      <c r="C84" s="63" t="s">
        <v>388</v>
      </c>
      <c r="D84" s="68">
        <f>ROUND('10'!D84/1.2,2)</f>
        <v>7.21</v>
      </c>
      <c r="E84" s="68">
        <v>0</v>
      </c>
      <c r="F84" s="68">
        <v>0</v>
      </c>
      <c r="G84" s="71">
        <f t="shared" si="22"/>
        <v>7.21</v>
      </c>
      <c r="H84" s="71">
        <f>ROUND('10'!G83/1.2,2)</f>
        <v>0</v>
      </c>
      <c r="I84" s="68">
        <f>K84</f>
        <v>0</v>
      </c>
      <c r="J84" s="71">
        <f>ROUND('10'!I83/1.2,2)</f>
        <v>0</v>
      </c>
      <c r="K84" s="71">
        <f>ROUND('10'!J83/1.2,2)</f>
        <v>0</v>
      </c>
      <c r="L84" s="71">
        <f>ROUND('10'!K83/1.2,2)</f>
        <v>0</v>
      </c>
      <c r="M84" s="68">
        <v>0</v>
      </c>
      <c r="N84" s="71">
        <f>ROUND('10'!M83/1.2,2)</f>
        <v>0</v>
      </c>
      <c r="O84" s="68">
        <v>0</v>
      </c>
      <c r="P84" s="71">
        <f>ROUND('10'!O83/1.2,2)</f>
        <v>0</v>
      </c>
      <c r="Q84" s="68">
        <v>0</v>
      </c>
      <c r="R84" s="68">
        <v>0</v>
      </c>
      <c r="S84" s="71">
        <f t="shared" si="23"/>
        <v>7.21</v>
      </c>
      <c r="T84" s="71">
        <f t="shared" si="24"/>
        <v>0</v>
      </c>
      <c r="U84" s="71">
        <f t="shared" si="24"/>
        <v>0</v>
      </c>
      <c r="V84" s="70"/>
    </row>
    <row r="85" spans="1:22" ht="47.25">
      <c r="A85" s="48" t="s">
        <v>1000</v>
      </c>
      <c r="B85" s="54" t="s">
        <v>1001</v>
      </c>
      <c r="C85" s="63" t="s">
        <v>388</v>
      </c>
      <c r="D85" s="68">
        <f>ROUND('10'!D85/1.2,2)</f>
        <v>13.28</v>
      </c>
      <c r="E85" s="68">
        <v>0</v>
      </c>
      <c r="F85" s="68">
        <v>0</v>
      </c>
      <c r="G85" s="71">
        <f t="shared" si="22"/>
        <v>13.28</v>
      </c>
      <c r="H85" s="71">
        <f>ROUND('10'!G84/1.2,2)</f>
        <v>0</v>
      </c>
      <c r="I85" s="68">
        <f>K85</f>
        <v>0</v>
      </c>
      <c r="J85" s="71">
        <f>ROUND('10'!I84/1.2,2)</f>
        <v>0</v>
      </c>
      <c r="K85" s="71">
        <f>ROUND('10'!J84/1.2,2)</f>
        <v>0</v>
      </c>
      <c r="L85" s="71">
        <f>ROUND('10'!K84/1.2,2)</f>
        <v>0</v>
      </c>
      <c r="M85" s="68">
        <v>0</v>
      </c>
      <c r="N85" s="71">
        <f>ROUND('10'!M84/1.2,2)</f>
        <v>0</v>
      </c>
      <c r="O85" s="68">
        <v>0</v>
      </c>
      <c r="P85" s="71">
        <f>ROUND('10'!O84/1.2,2)</f>
        <v>0</v>
      </c>
      <c r="Q85" s="68">
        <v>0</v>
      </c>
      <c r="R85" s="68">
        <v>0</v>
      </c>
      <c r="S85" s="71">
        <f t="shared" si="23"/>
        <v>13.28</v>
      </c>
      <c r="T85" s="71">
        <f t="shared" si="24"/>
        <v>0</v>
      </c>
      <c r="U85" s="71">
        <f t="shared" si="24"/>
        <v>0</v>
      </c>
      <c r="V85" s="70"/>
    </row>
    <row r="86" spans="1:22" ht="15.75">
      <c r="A86" s="48" t="s">
        <v>1002</v>
      </c>
      <c r="B86" s="62" t="s">
        <v>1003</v>
      </c>
      <c r="C86" s="63" t="s">
        <v>388</v>
      </c>
      <c r="D86" s="68">
        <f>ROUND('10'!D86/1.2,2)</f>
        <v>0.54</v>
      </c>
      <c r="E86" s="68">
        <v>0</v>
      </c>
      <c r="F86" s="68">
        <v>0</v>
      </c>
      <c r="G86" s="71">
        <f t="shared" si="22"/>
        <v>0.54</v>
      </c>
      <c r="H86" s="71">
        <f>ROUND('10'!G85/1.2,2)</f>
        <v>0</v>
      </c>
      <c r="I86" s="68">
        <f>K86</f>
        <v>0</v>
      </c>
      <c r="J86" s="71">
        <f>ROUND('10'!I85/1.2,2)</f>
        <v>0</v>
      </c>
      <c r="K86" s="71">
        <f>ROUND('10'!J85/1.2,2)</f>
        <v>0</v>
      </c>
      <c r="L86" s="71">
        <f>ROUND('10'!K85/1.2,2)</f>
        <v>0</v>
      </c>
      <c r="M86" s="68">
        <v>0</v>
      </c>
      <c r="N86" s="71">
        <f>ROUND('10'!M85/1.2,2)</f>
        <v>0</v>
      </c>
      <c r="O86" s="68">
        <v>0</v>
      </c>
      <c r="P86" s="71">
        <f>ROUND('10'!O85/1.2,2)</f>
        <v>0</v>
      </c>
      <c r="Q86" s="68">
        <v>0</v>
      </c>
      <c r="R86" s="68">
        <v>0</v>
      </c>
      <c r="S86" s="71">
        <f t="shared" si="23"/>
        <v>0.54</v>
      </c>
      <c r="T86" s="71">
        <f t="shared" si="24"/>
        <v>0</v>
      </c>
      <c r="U86" s="71">
        <f t="shared" si="24"/>
        <v>0</v>
      </c>
      <c r="V86" s="70"/>
    </row>
    <row r="87" spans="1:22" ht="15.75">
      <c r="A87" s="48" t="s">
        <v>1004</v>
      </c>
      <c r="B87" s="62" t="s">
        <v>1005</v>
      </c>
      <c r="C87" s="63" t="s">
        <v>388</v>
      </c>
      <c r="D87" s="68">
        <f>ROUND('10'!D87/1.2,2)</f>
        <v>5.39</v>
      </c>
      <c r="E87" s="68">
        <v>0</v>
      </c>
      <c r="F87" s="68">
        <v>0</v>
      </c>
      <c r="G87" s="71">
        <f t="shared" si="22"/>
        <v>5.39</v>
      </c>
      <c r="H87" s="71">
        <f>ROUND('10'!G86/1.2,2)</f>
        <v>0</v>
      </c>
      <c r="I87" s="68">
        <f>K87</f>
        <v>0</v>
      </c>
      <c r="J87" s="71">
        <f>ROUND('10'!I86/1.2,2)</f>
        <v>0</v>
      </c>
      <c r="K87" s="71">
        <f>ROUND('10'!J86/1.2,2)</f>
        <v>0</v>
      </c>
      <c r="L87" s="71">
        <f>ROUND('10'!K86/1.2,2)</f>
        <v>0</v>
      </c>
      <c r="M87" s="68">
        <v>0</v>
      </c>
      <c r="N87" s="71">
        <f>ROUND('10'!M86/1.2,2)</f>
        <v>0</v>
      </c>
      <c r="O87" s="68">
        <v>0</v>
      </c>
      <c r="P87" s="71">
        <f>ROUND('10'!O86/1.2,2)</f>
        <v>0</v>
      </c>
      <c r="Q87" s="68">
        <v>0</v>
      </c>
      <c r="R87" s="68">
        <v>0</v>
      </c>
      <c r="S87" s="71">
        <f t="shared" si="23"/>
        <v>5.39</v>
      </c>
      <c r="T87" s="71">
        <f t="shared" si="24"/>
        <v>0</v>
      </c>
      <c r="U87" s="71">
        <f t="shared" si="24"/>
        <v>0</v>
      </c>
      <c r="V87" s="70"/>
    </row>
    <row r="88" spans="1:22" ht="63">
      <c r="A88" s="48" t="s">
        <v>1006</v>
      </c>
      <c r="B88" s="62" t="s">
        <v>1007</v>
      </c>
      <c r="C88" s="63" t="s">
        <v>388</v>
      </c>
      <c r="D88" s="68">
        <f>ROUND('10'!D88/1.2,2)</f>
        <v>6.98</v>
      </c>
      <c r="E88" s="68">
        <v>0</v>
      </c>
      <c r="F88" s="68">
        <v>0</v>
      </c>
      <c r="G88" s="71">
        <f t="shared" si="22"/>
        <v>6.98</v>
      </c>
      <c r="H88" s="71">
        <f>ROUND('10'!G88/1.2,2)</f>
        <v>6.98</v>
      </c>
      <c r="I88" s="68">
        <f>K88+M88+O88+Q88</f>
        <v>5.08155353</v>
      </c>
      <c r="J88" s="71">
        <f>ROUND('10'!I88/1.2,2)</f>
        <v>0</v>
      </c>
      <c r="K88" s="71">
        <f>ROUND('10'!J88/1.2,2)</f>
        <v>0</v>
      </c>
      <c r="L88" s="71">
        <f>ROUND('10'!K88/1.2,2)</f>
        <v>0</v>
      </c>
      <c r="M88" s="68">
        <v>0</v>
      </c>
      <c r="N88" s="71">
        <f>ROUND('10'!M88/1.2,2)</f>
        <v>6.98</v>
      </c>
      <c r="O88" s="68">
        <v>0</v>
      </c>
      <c r="P88" s="71">
        <f>ROUND('10'!O88/1.2,2)</f>
        <v>0</v>
      </c>
      <c r="Q88" s="68">
        <v>5.08155353</v>
      </c>
      <c r="R88" s="68">
        <v>0</v>
      </c>
      <c r="S88" s="71">
        <f t="shared" si="23"/>
        <v>1.8984464700000006</v>
      </c>
      <c r="T88" s="71">
        <f>P88-Q88</f>
        <v>-5.08155353</v>
      </c>
      <c r="U88" s="71">
        <f>1*100</f>
        <v>100</v>
      </c>
      <c r="V88" s="70"/>
    </row>
  </sheetData>
  <sheetProtection/>
  <mergeCells count="26">
    <mergeCell ref="V78:V80"/>
    <mergeCell ref="T14:U15"/>
    <mergeCell ref="V14:V16"/>
    <mergeCell ref="E14:E16"/>
    <mergeCell ref="F14:G14"/>
    <mergeCell ref="H14:Q14"/>
    <mergeCell ref="R15:R16"/>
    <mergeCell ref="F15:F16"/>
    <mergeCell ref="G15:G16"/>
    <mergeCell ref="A1:V1"/>
    <mergeCell ref="T2:V2"/>
    <mergeCell ref="A3:V3"/>
    <mergeCell ref="G6:P6"/>
    <mergeCell ref="A14:A16"/>
    <mergeCell ref="B14:B16"/>
    <mergeCell ref="C14:C16"/>
    <mergeCell ref="D14:D16"/>
    <mergeCell ref="S15:S16"/>
    <mergeCell ref="R14:S14"/>
    <mergeCell ref="G7:P7"/>
    <mergeCell ref="N15:O15"/>
    <mergeCell ref="P15:Q15"/>
    <mergeCell ref="H12:Q12"/>
    <mergeCell ref="H15:I15"/>
    <mergeCell ref="J15:K15"/>
    <mergeCell ref="L15:M15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portrait" paperSize="9" scale="43" r:id="rId1"/>
  <ignoredErrors>
    <ignoredError sqref="I7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E88"/>
  <sheetViews>
    <sheetView zoomScale="90" zoomScaleNormal="90" zoomScalePageLayoutView="0" workbookViewId="0" topLeftCell="BI85">
      <selection activeCell="BL128" sqref="BL127:BL128"/>
    </sheetView>
  </sheetViews>
  <sheetFormatPr defaultColWidth="9.140625" defaultRowHeight="12.75" outlineLevelRow="1"/>
  <cols>
    <col min="1" max="1" width="17.57421875" style="16" customWidth="1"/>
    <col min="2" max="2" width="73.140625" style="16" customWidth="1"/>
    <col min="3" max="3" width="9.7109375" style="16" customWidth="1"/>
    <col min="4" max="4" width="16.7109375" style="16" customWidth="1"/>
    <col min="5" max="5" width="9.421875" style="16" customWidth="1"/>
    <col min="6" max="6" width="7.57421875" style="16" customWidth="1"/>
    <col min="7" max="7" width="6.140625" style="16" customWidth="1"/>
    <col min="8" max="8" width="6.421875" style="16" customWidth="1"/>
    <col min="9" max="9" width="9.28125" style="16" customWidth="1"/>
    <col min="10" max="10" width="5.8515625" style="16" customWidth="1"/>
    <col min="11" max="11" width="8.140625" style="16" customWidth="1"/>
    <col min="12" max="12" width="8.7109375" style="16" customWidth="1"/>
    <col min="13" max="13" width="6.8515625" style="16" customWidth="1"/>
    <col min="14" max="14" width="6.00390625" style="16" customWidth="1"/>
    <col min="15" max="15" width="6.7109375" style="16" customWidth="1"/>
    <col min="16" max="16" width="6.28125" style="16" customWidth="1"/>
    <col min="17" max="17" width="6.140625" style="16" customWidth="1"/>
    <col min="18" max="18" width="6.421875" style="16" customWidth="1"/>
    <col min="19" max="19" width="9.421875" style="16" customWidth="1"/>
    <col min="20" max="20" width="7.57421875" style="16" customWidth="1"/>
    <col min="21" max="21" width="6.00390625" style="16" customWidth="1"/>
    <col min="22" max="23" width="6.28125" style="16" customWidth="1"/>
    <col min="24" max="24" width="6.421875" style="16" customWidth="1"/>
    <col min="25" max="25" width="6.57421875" style="16" customWidth="1"/>
    <col min="26" max="26" width="9.421875" style="16" customWidth="1"/>
    <col min="27" max="27" width="7.7109375" style="16" customWidth="1"/>
    <col min="28" max="28" width="6.00390625" style="16" customWidth="1"/>
    <col min="29" max="29" width="6.421875" style="16" customWidth="1"/>
    <col min="30" max="31" width="6.140625" style="16" customWidth="1"/>
    <col min="32" max="32" width="6.8515625" style="16" customWidth="1"/>
    <col min="33" max="33" width="9.421875" style="16" customWidth="1"/>
    <col min="34" max="34" width="7.57421875" style="16" customWidth="1"/>
    <col min="35" max="35" width="6.7109375" style="16" customWidth="1"/>
    <col min="36" max="36" width="6.8515625" style="16" customWidth="1"/>
    <col min="37" max="38" width="6.421875" style="16" customWidth="1"/>
    <col min="39" max="39" width="8.7109375" style="16" customWidth="1"/>
    <col min="40" max="40" width="9.7109375" style="16" customWidth="1"/>
    <col min="41" max="41" width="7.421875" style="16" customWidth="1"/>
    <col min="42" max="42" width="9.7109375" style="16" customWidth="1"/>
    <col min="43" max="43" width="9.140625" style="16" customWidth="1"/>
    <col min="44" max="44" width="8.421875" style="16" customWidth="1"/>
    <col min="45" max="45" width="8.140625" style="16" customWidth="1"/>
    <col min="46" max="46" width="8.8515625" style="16" customWidth="1"/>
    <col min="47" max="47" width="9.7109375" style="16" customWidth="1"/>
    <col min="48" max="48" width="8.00390625" style="16" customWidth="1"/>
    <col min="49" max="49" width="6.00390625" style="16" customWidth="1"/>
    <col min="50" max="50" width="6.421875" style="16" customWidth="1"/>
    <col min="51" max="52" width="6.140625" style="16" customWidth="1"/>
    <col min="53" max="53" width="6.7109375" style="16" customWidth="1"/>
    <col min="54" max="54" width="9.7109375" style="16" customWidth="1"/>
    <col min="55" max="55" width="8.8515625" style="16" customWidth="1"/>
    <col min="56" max="56" width="6.7109375" style="16" customWidth="1"/>
    <col min="57" max="57" width="7.00390625" style="16" customWidth="1"/>
    <col min="58" max="58" width="6.7109375" style="16" customWidth="1"/>
    <col min="59" max="59" width="6.28125" style="16" customWidth="1"/>
    <col min="60" max="60" width="9.57421875" style="16" customWidth="1"/>
    <col min="61" max="61" width="9.7109375" style="16" customWidth="1"/>
    <col min="62" max="62" width="7.7109375" style="16" customWidth="1"/>
    <col min="63" max="63" width="6.00390625" style="16" customWidth="1"/>
    <col min="64" max="64" width="6.28125" style="16" customWidth="1"/>
    <col min="65" max="65" width="6.7109375" style="16" customWidth="1"/>
    <col min="66" max="66" width="5.8515625" style="16" customWidth="1"/>
    <col min="67" max="67" width="7.28125" style="16" customWidth="1"/>
    <col min="68" max="68" width="9.7109375" style="16" customWidth="1"/>
    <col min="69" max="69" width="7.7109375" style="16" customWidth="1"/>
    <col min="70" max="70" width="6.421875" style="16" customWidth="1"/>
    <col min="71" max="71" width="6.7109375" style="16" customWidth="1"/>
    <col min="72" max="72" width="6.28125" style="16" customWidth="1"/>
    <col min="73" max="73" width="6.57421875" style="16" customWidth="1"/>
    <col min="74" max="74" width="6.28125" style="16" customWidth="1"/>
    <col min="75" max="75" width="7.7109375" style="16" customWidth="1"/>
    <col min="76" max="76" width="5.8515625" style="16" customWidth="1"/>
    <col min="77" max="77" width="8.8515625" style="16" customWidth="1"/>
    <col min="78" max="78" width="8.7109375" style="16" customWidth="1"/>
    <col min="79" max="79" width="40.421875" style="153" customWidth="1"/>
    <col min="80" max="80" width="0.42578125" style="16" customWidth="1"/>
    <col min="81" max="81" width="9.140625" style="16" customWidth="1"/>
    <col min="82" max="83" width="0" style="16" hidden="1" customWidth="1"/>
    <col min="84" max="16384" width="9.140625" style="16" customWidth="1"/>
  </cols>
  <sheetData>
    <row r="1" spans="1:39" ht="39.75" customHeight="1">
      <c r="A1" s="245" t="s">
        <v>285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</row>
    <row r="2" spans="76:79" ht="19.5" customHeight="1">
      <c r="BX2" s="20"/>
      <c r="BY2" s="247"/>
      <c r="BZ2" s="247"/>
      <c r="CA2" s="247"/>
    </row>
    <row r="3" spans="1:39" ht="15">
      <c r="A3" s="248" t="s">
        <v>286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</row>
    <row r="4" spans="1:39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263</v>
      </c>
      <c r="O4" s="244" t="s">
        <v>1031</v>
      </c>
      <c r="P4" s="244"/>
      <c r="Q4" s="248" t="s">
        <v>276</v>
      </c>
      <c r="R4" s="248"/>
      <c r="S4" s="24" t="s">
        <v>1009</v>
      </c>
      <c r="T4" s="22" t="s">
        <v>277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3" t="s">
        <v>148</v>
      </c>
      <c r="N6" s="243" t="s">
        <v>848</v>
      </c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9" t="s">
        <v>149</v>
      </c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9"/>
      <c r="AB7" s="22"/>
      <c r="AC7" s="22"/>
      <c r="AD7" s="22"/>
      <c r="AE7" s="22"/>
      <c r="AF7" s="22"/>
      <c r="AG7" s="22"/>
      <c r="AH7" s="22"/>
      <c r="AI7" s="22"/>
      <c r="AJ7" s="29"/>
      <c r="AK7" s="29"/>
      <c r="AL7" s="22"/>
      <c r="AM7" s="22"/>
    </row>
    <row r="8" spans="1:39" ht="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 t="s">
        <v>150</v>
      </c>
      <c r="S8" s="24" t="s">
        <v>1009</v>
      </c>
      <c r="T8" s="22" t="s">
        <v>151</v>
      </c>
      <c r="U8" s="22"/>
      <c r="V8" s="22"/>
      <c r="W8" s="22"/>
      <c r="X8" s="22"/>
      <c r="Y8" s="22"/>
      <c r="Z8" s="2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9" ht="15" customHeight="1">
      <c r="A9" s="271" t="s">
        <v>152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0" t="s">
        <v>1024</v>
      </c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</row>
    <row r="10" spans="17:32" ht="12">
      <c r="Q10" s="239" t="s">
        <v>153</v>
      </c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</row>
    <row r="11" spans="7:19" ht="9" customHeight="1"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</row>
    <row r="12" spans="1:79" ht="15" customHeight="1">
      <c r="A12" s="235" t="s">
        <v>165</v>
      </c>
      <c r="B12" s="235" t="s">
        <v>166</v>
      </c>
      <c r="C12" s="235" t="s">
        <v>287</v>
      </c>
      <c r="D12" s="235" t="s">
        <v>288</v>
      </c>
      <c r="E12" s="256" t="s">
        <v>1018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3"/>
      <c r="BW12" s="261" t="s">
        <v>289</v>
      </c>
      <c r="BX12" s="262"/>
      <c r="BY12" s="262"/>
      <c r="BZ12" s="263"/>
      <c r="CA12" s="235" t="s">
        <v>168</v>
      </c>
    </row>
    <row r="13" spans="1:79" ht="15" customHeight="1">
      <c r="A13" s="236"/>
      <c r="B13" s="236"/>
      <c r="C13" s="236"/>
      <c r="D13" s="236"/>
      <c r="E13" s="240" t="s">
        <v>154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2"/>
      <c r="AN13" s="240" t="s">
        <v>155</v>
      </c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2"/>
      <c r="BW13" s="274"/>
      <c r="BX13" s="275"/>
      <c r="BY13" s="275"/>
      <c r="BZ13" s="276"/>
      <c r="CA13" s="236"/>
    </row>
    <row r="14" spans="1:79" ht="15" customHeight="1">
      <c r="A14" s="236"/>
      <c r="B14" s="236"/>
      <c r="C14" s="236"/>
      <c r="D14" s="236"/>
      <c r="E14" s="240" t="s">
        <v>269</v>
      </c>
      <c r="F14" s="241"/>
      <c r="G14" s="241"/>
      <c r="H14" s="241"/>
      <c r="I14" s="241"/>
      <c r="J14" s="241"/>
      <c r="K14" s="242"/>
      <c r="L14" s="240" t="s">
        <v>270</v>
      </c>
      <c r="M14" s="241"/>
      <c r="N14" s="241"/>
      <c r="O14" s="241"/>
      <c r="P14" s="241"/>
      <c r="Q14" s="241"/>
      <c r="R14" s="242"/>
      <c r="S14" s="240" t="s">
        <v>271</v>
      </c>
      <c r="T14" s="241"/>
      <c r="U14" s="241"/>
      <c r="V14" s="241"/>
      <c r="W14" s="241"/>
      <c r="X14" s="241"/>
      <c r="Y14" s="242"/>
      <c r="Z14" s="240" t="s">
        <v>272</v>
      </c>
      <c r="AA14" s="241"/>
      <c r="AB14" s="241"/>
      <c r="AC14" s="241"/>
      <c r="AD14" s="241"/>
      <c r="AE14" s="241"/>
      <c r="AF14" s="242"/>
      <c r="AG14" s="240" t="s">
        <v>273</v>
      </c>
      <c r="AH14" s="241"/>
      <c r="AI14" s="241"/>
      <c r="AJ14" s="241"/>
      <c r="AK14" s="241"/>
      <c r="AL14" s="241"/>
      <c r="AM14" s="242"/>
      <c r="AN14" s="240" t="s">
        <v>269</v>
      </c>
      <c r="AO14" s="241"/>
      <c r="AP14" s="241"/>
      <c r="AQ14" s="241"/>
      <c r="AR14" s="241"/>
      <c r="AS14" s="241"/>
      <c r="AT14" s="242"/>
      <c r="AU14" s="240" t="s">
        <v>270</v>
      </c>
      <c r="AV14" s="241"/>
      <c r="AW14" s="241"/>
      <c r="AX14" s="241"/>
      <c r="AY14" s="241"/>
      <c r="AZ14" s="241"/>
      <c r="BA14" s="242"/>
      <c r="BB14" s="240" t="s">
        <v>271</v>
      </c>
      <c r="BC14" s="241"/>
      <c r="BD14" s="241"/>
      <c r="BE14" s="241"/>
      <c r="BF14" s="241"/>
      <c r="BG14" s="241"/>
      <c r="BH14" s="242"/>
      <c r="BI14" s="240" t="s">
        <v>272</v>
      </c>
      <c r="BJ14" s="241"/>
      <c r="BK14" s="241"/>
      <c r="BL14" s="241"/>
      <c r="BM14" s="241"/>
      <c r="BN14" s="241"/>
      <c r="BO14" s="242"/>
      <c r="BP14" s="240" t="s">
        <v>273</v>
      </c>
      <c r="BQ14" s="241"/>
      <c r="BR14" s="241"/>
      <c r="BS14" s="241"/>
      <c r="BT14" s="241"/>
      <c r="BU14" s="241"/>
      <c r="BV14" s="242"/>
      <c r="BW14" s="238"/>
      <c r="BX14" s="264"/>
      <c r="BY14" s="264"/>
      <c r="BZ14" s="265"/>
      <c r="CA14" s="236"/>
    </row>
    <row r="15" spans="1:79" ht="36.75" customHeight="1">
      <c r="A15" s="236"/>
      <c r="B15" s="236"/>
      <c r="C15" s="236"/>
      <c r="D15" s="236"/>
      <c r="E15" s="19" t="s">
        <v>290</v>
      </c>
      <c r="F15" s="240" t="s">
        <v>172</v>
      </c>
      <c r="G15" s="241"/>
      <c r="H15" s="241"/>
      <c r="I15" s="241"/>
      <c r="J15" s="241"/>
      <c r="K15" s="242"/>
      <c r="L15" s="19" t="s">
        <v>290</v>
      </c>
      <c r="M15" s="240" t="s">
        <v>172</v>
      </c>
      <c r="N15" s="241"/>
      <c r="O15" s="241"/>
      <c r="P15" s="241"/>
      <c r="Q15" s="241"/>
      <c r="R15" s="242"/>
      <c r="S15" s="19" t="s">
        <v>290</v>
      </c>
      <c r="T15" s="240" t="s">
        <v>172</v>
      </c>
      <c r="U15" s="241"/>
      <c r="V15" s="241"/>
      <c r="W15" s="241"/>
      <c r="X15" s="241"/>
      <c r="Y15" s="242"/>
      <c r="Z15" s="19" t="s">
        <v>290</v>
      </c>
      <c r="AA15" s="240" t="s">
        <v>172</v>
      </c>
      <c r="AB15" s="241"/>
      <c r="AC15" s="241"/>
      <c r="AD15" s="241"/>
      <c r="AE15" s="241"/>
      <c r="AF15" s="242"/>
      <c r="AG15" s="19" t="s">
        <v>290</v>
      </c>
      <c r="AH15" s="240" t="s">
        <v>172</v>
      </c>
      <c r="AI15" s="241"/>
      <c r="AJ15" s="241"/>
      <c r="AK15" s="241"/>
      <c r="AL15" s="241"/>
      <c r="AM15" s="242"/>
      <c r="AN15" s="19" t="s">
        <v>290</v>
      </c>
      <c r="AO15" s="240" t="s">
        <v>172</v>
      </c>
      <c r="AP15" s="241"/>
      <c r="AQ15" s="241"/>
      <c r="AR15" s="241"/>
      <c r="AS15" s="241"/>
      <c r="AT15" s="242"/>
      <c r="AU15" s="19" t="s">
        <v>290</v>
      </c>
      <c r="AV15" s="240" t="s">
        <v>172</v>
      </c>
      <c r="AW15" s="241"/>
      <c r="AX15" s="241"/>
      <c r="AY15" s="241"/>
      <c r="AZ15" s="241"/>
      <c r="BA15" s="242"/>
      <c r="BB15" s="19" t="s">
        <v>290</v>
      </c>
      <c r="BC15" s="240" t="s">
        <v>172</v>
      </c>
      <c r="BD15" s="241"/>
      <c r="BE15" s="241"/>
      <c r="BF15" s="241"/>
      <c r="BG15" s="241"/>
      <c r="BH15" s="242"/>
      <c r="BI15" s="19" t="s">
        <v>290</v>
      </c>
      <c r="BJ15" s="240" t="s">
        <v>172</v>
      </c>
      <c r="BK15" s="241"/>
      <c r="BL15" s="241"/>
      <c r="BM15" s="241"/>
      <c r="BN15" s="241"/>
      <c r="BO15" s="242"/>
      <c r="BP15" s="19" t="s">
        <v>290</v>
      </c>
      <c r="BQ15" s="240" t="s">
        <v>172</v>
      </c>
      <c r="BR15" s="241"/>
      <c r="BS15" s="241"/>
      <c r="BT15" s="241"/>
      <c r="BU15" s="241"/>
      <c r="BV15" s="242"/>
      <c r="BW15" s="240" t="s">
        <v>171</v>
      </c>
      <c r="BX15" s="242"/>
      <c r="BY15" s="241" t="s">
        <v>291</v>
      </c>
      <c r="BZ15" s="242"/>
      <c r="CA15" s="236"/>
    </row>
    <row r="16" spans="1:79" ht="67.5" customHeight="1">
      <c r="A16" s="236"/>
      <c r="B16" s="236"/>
      <c r="C16" s="236"/>
      <c r="D16" s="236"/>
      <c r="E16" s="139" t="s">
        <v>173</v>
      </c>
      <c r="F16" s="139" t="s">
        <v>173</v>
      </c>
      <c r="G16" s="139" t="s">
        <v>174</v>
      </c>
      <c r="H16" s="139" t="s">
        <v>175</v>
      </c>
      <c r="I16" s="139" t="s">
        <v>176</v>
      </c>
      <c r="J16" s="139" t="s">
        <v>177</v>
      </c>
      <c r="K16" s="139" t="s">
        <v>178</v>
      </c>
      <c r="L16" s="139" t="s">
        <v>173</v>
      </c>
      <c r="M16" s="139" t="s">
        <v>173</v>
      </c>
      <c r="N16" s="139" t="s">
        <v>174</v>
      </c>
      <c r="O16" s="139" t="s">
        <v>175</v>
      </c>
      <c r="P16" s="139" t="s">
        <v>176</v>
      </c>
      <c r="Q16" s="139" t="s">
        <v>177</v>
      </c>
      <c r="R16" s="139" t="s">
        <v>178</v>
      </c>
      <c r="S16" s="139" t="s">
        <v>173</v>
      </c>
      <c r="T16" s="139" t="s">
        <v>173</v>
      </c>
      <c r="U16" s="139" t="s">
        <v>174</v>
      </c>
      <c r="V16" s="139" t="s">
        <v>175</v>
      </c>
      <c r="W16" s="139" t="s">
        <v>176</v>
      </c>
      <c r="X16" s="139" t="s">
        <v>177</v>
      </c>
      <c r="Y16" s="139" t="s">
        <v>178</v>
      </c>
      <c r="Z16" s="139" t="s">
        <v>173</v>
      </c>
      <c r="AA16" s="139" t="s">
        <v>173</v>
      </c>
      <c r="AB16" s="139" t="s">
        <v>174</v>
      </c>
      <c r="AC16" s="139" t="s">
        <v>175</v>
      </c>
      <c r="AD16" s="139" t="s">
        <v>176</v>
      </c>
      <c r="AE16" s="139" t="s">
        <v>177</v>
      </c>
      <c r="AF16" s="139" t="s">
        <v>178</v>
      </c>
      <c r="AG16" s="139" t="s">
        <v>173</v>
      </c>
      <c r="AH16" s="139" t="s">
        <v>173</v>
      </c>
      <c r="AI16" s="139" t="s">
        <v>174</v>
      </c>
      <c r="AJ16" s="139" t="s">
        <v>175</v>
      </c>
      <c r="AK16" s="139" t="s">
        <v>176</v>
      </c>
      <c r="AL16" s="139" t="s">
        <v>177</v>
      </c>
      <c r="AM16" s="139" t="s">
        <v>178</v>
      </c>
      <c r="AN16" s="139" t="s">
        <v>173</v>
      </c>
      <c r="AO16" s="139" t="s">
        <v>173</v>
      </c>
      <c r="AP16" s="139" t="s">
        <v>174</v>
      </c>
      <c r="AQ16" s="139" t="s">
        <v>175</v>
      </c>
      <c r="AR16" s="139" t="s">
        <v>176</v>
      </c>
      <c r="AS16" s="139" t="s">
        <v>177</v>
      </c>
      <c r="AT16" s="139" t="s">
        <v>178</v>
      </c>
      <c r="AU16" s="139" t="s">
        <v>173</v>
      </c>
      <c r="AV16" s="139" t="s">
        <v>173</v>
      </c>
      <c r="AW16" s="139" t="s">
        <v>174</v>
      </c>
      <c r="AX16" s="139" t="s">
        <v>175</v>
      </c>
      <c r="AY16" s="139" t="s">
        <v>176</v>
      </c>
      <c r="AZ16" s="139" t="s">
        <v>177</v>
      </c>
      <c r="BA16" s="139" t="s">
        <v>178</v>
      </c>
      <c r="BB16" s="139" t="s">
        <v>173</v>
      </c>
      <c r="BC16" s="139" t="s">
        <v>173</v>
      </c>
      <c r="BD16" s="139" t="s">
        <v>174</v>
      </c>
      <c r="BE16" s="139" t="s">
        <v>175</v>
      </c>
      <c r="BF16" s="139" t="s">
        <v>176</v>
      </c>
      <c r="BG16" s="139" t="s">
        <v>177</v>
      </c>
      <c r="BH16" s="139" t="s">
        <v>178</v>
      </c>
      <c r="BI16" s="139" t="s">
        <v>173</v>
      </c>
      <c r="BJ16" s="139" t="s">
        <v>173</v>
      </c>
      <c r="BK16" s="139" t="s">
        <v>174</v>
      </c>
      <c r="BL16" s="139" t="s">
        <v>175</v>
      </c>
      <c r="BM16" s="139" t="s">
        <v>176</v>
      </c>
      <c r="BN16" s="139" t="s">
        <v>177</v>
      </c>
      <c r="BO16" s="139" t="s">
        <v>178</v>
      </c>
      <c r="BP16" s="139" t="s">
        <v>173</v>
      </c>
      <c r="BQ16" s="139" t="s">
        <v>173</v>
      </c>
      <c r="BR16" s="139" t="s">
        <v>174</v>
      </c>
      <c r="BS16" s="139" t="s">
        <v>175</v>
      </c>
      <c r="BT16" s="139" t="s">
        <v>176</v>
      </c>
      <c r="BU16" s="139" t="s">
        <v>177</v>
      </c>
      <c r="BV16" s="139" t="s">
        <v>178</v>
      </c>
      <c r="BW16" s="19" t="s">
        <v>173</v>
      </c>
      <c r="BX16" s="19" t="s">
        <v>163</v>
      </c>
      <c r="BY16" s="19" t="s">
        <v>173</v>
      </c>
      <c r="BZ16" s="19" t="s">
        <v>163</v>
      </c>
      <c r="CA16" s="236"/>
    </row>
    <row r="17" spans="1:79" ht="14.25" customHeight="1">
      <c r="A17" s="144">
        <v>1</v>
      </c>
      <c r="B17" s="144">
        <v>2</v>
      </c>
      <c r="C17" s="144">
        <v>3</v>
      </c>
      <c r="D17" s="144">
        <v>4</v>
      </c>
      <c r="E17" s="144" t="s">
        <v>191</v>
      </c>
      <c r="F17" s="144" t="s">
        <v>192</v>
      </c>
      <c r="G17" s="144" t="s">
        <v>193</v>
      </c>
      <c r="H17" s="144" t="s">
        <v>194</v>
      </c>
      <c r="I17" s="144" t="s">
        <v>227</v>
      </c>
      <c r="J17" s="144" t="s">
        <v>228</v>
      </c>
      <c r="K17" s="144" t="s">
        <v>229</v>
      </c>
      <c r="L17" s="144" t="s">
        <v>224</v>
      </c>
      <c r="M17" s="144" t="s">
        <v>225</v>
      </c>
      <c r="N17" s="144" t="s">
        <v>226</v>
      </c>
      <c r="O17" s="144" t="s">
        <v>292</v>
      </c>
      <c r="P17" s="144" t="s">
        <v>293</v>
      </c>
      <c r="Q17" s="144" t="s">
        <v>294</v>
      </c>
      <c r="R17" s="144" t="s">
        <v>295</v>
      </c>
      <c r="S17" s="144" t="s">
        <v>296</v>
      </c>
      <c r="T17" s="144" t="s">
        <v>297</v>
      </c>
      <c r="U17" s="144" t="s">
        <v>298</v>
      </c>
      <c r="V17" s="144" t="s">
        <v>299</v>
      </c>
      <c r="W17" s="144" t="s">
        <v>300</v>
      </c>
      <c r="X17" s="144" t="s">
        <v>301</v>
      </c>
      <c r="Y17" s="144" t="s">
        <v>302</v>
      </c>
      <c r="Z17" s="144" t="s">
        <v>303</v>
      </c>
      <c r="AA17" s="144" t="s">
        <v>304</v>
      </c>
      <c r="AB17" s="144" t="s">
        <v>305</v>
      </c>
      <c r="AC17" s="144" t="s">
        <v>306</v>
      </c>
      <c r="AD17" s="144" t="s">
        <v>307</v>
      </c>
      <c r="AE17" s="144" t="s">
        <v>308</v>
      </c>
      <c r="AF17" s="144" t="s">
        <v>309</v>
      </c>
      <c r="AG17" s="144" t="s">
        <v>310</v>
      </c>
      <c r="AH17" s="144" t="s">
        <v>311</v>
      </c>
      <c r="AI17" s="144" t="s">
        <v>312</v>
      </c>
      <c r="AJ17" s="144" t="s">
        <v>313</v>
      </c>
      <c r="AK17" s="144" t="s">
        <v>314</v>
      </c>
      <c r="AL17" s="144" t="s">
        <v>315</v>
      </c>
      <c r="AM17" s="144" t="s">
        <v>316</v>
      </c>
      <c r="AN17" s="144" t="s">
        <v>195</v>
      </c>
      <c r="AO17" s="144" t="s">
        <v>196</v>
      </c>
      <c r="AP17" s="144" t="s">
        <v>197</v>
      </c>
      <c r="AQ17" s="144" t="s">
        <v>198</v>
      </c>
      <c r="AR17" s="144" t="s">
        <v>235</v>
      </c>
      <c r="AS17" s="144" t="s">
        <v>236</v>
      </c>
      <c r="AT17" s="144" t="s">
        <v>237</v>
      </c>
      <c r="AU17" s="144" t="s">
        <v>232</v>
      </c>
      <c r="AV17" s="144" t="s">
        <v>233</v>
      </c>
      <c r="AW17" s="144" t="s">
        <v>234</v>
      </c>
      <c r="AX17" s="144" t="s">
        <v>317</v>
      </c>
      <c r="AY17" s="144" t="s">
        <v>318</v>
      </c>
      <c r="AZ17" s="144" t="s">
        <v>319</v>
      </c>
      <c r="BA17" s="144" t="s">
        <v>320</v>
      </c>
      <c r="BB17" s="144" t="s">
        <v>321</v>
      </c>
      <c r="BC17" s="144" t="s">
        <v>322</v>
      </c>
      <c r="BD17" s="144" t="s">
        <v>323</v>
      </c>
      <c r="BE17" s="144" t="s">
        <v>324</v>
      </c>
      <c r="BF17" s="144" t="s">
        <v>325</v>
      </c>
      <c r="BG17" s="144" t="s">
        <v>326</v>
      </c>
      <c r="BH17" s="144" t="s">
        <v>327</v>
      </c>
      <c r="BI17" s="144" t="s">
        <v>328</v>
      </c>
      <c r="BJ17" s="144" t="s">
        <v>329</v>
      </c>
      <c r="BK17" s="144" t="s">
        <v>330</v>
      </c>
      <c r="BL17" s="144" t="s">
        <v>331</v>
      </c>
      <c r="BM17" s="144" t="s">
        <v>332</v>
      </c>
      <c r="BN17" s="144" t="s">
        <v>333</v>
      </c>
      <c r="BO17" s="144" t="s">
        <v>334</v>
      </c>
      <c r="BP17" s="144" t="s">
        <v>335</v>
      </c>
      <c r="BQ17" s="144" t="s">
        <v>336</v>
      </c>
      <c r="BR17" s="144" t="s">
        <v>337</v>
      </c>
      <c r="BS17" s="144" t="s">
        <v>338</v>
      </c>
      <c r="BT17" s="144" t="s">
        <v>339</v>
      </c>
      <c r="BU17" s="144" t="s">
        <v>340</v>
      </c>
      <c r="BV17" s="144" t="s">
        <v>341</v>
      </c>
      <c r="BW17" s="144">
        <v>7</v>
      </c>
      <c r="BX17" s="144">
        <v>8</v>
      </c>
      <c r="BY17" s="144">
        <v>9</v>
      </c>
      <c r="BZ17" s="144">
        <v>10</v>
      </c>
      <c r="CA17" s="144">
        <v>11</v>
      </c>
    </row>
    <row r="18" spans="1:83" ht="12.75" customHeight="1">
      <c r="A18" s="48" t="s">
        <v>383</v>
      </c>
      <c r="B18" s="49" t="s">
        <v>164</v>
      </c>
      <c r="C18" s="56" t="s">
        <v>388</v>
      </c>
      <c r="D18" s="69">
        <f>D19+D20+D21+D22+D23+D24</f>
        <v>382.13</v>
      </c>
      <c r="E18" s="70">
        <v>0</v>
      </c>
      <c r="F18" s="70">
        <f>'12'!H18</f>
        <v>69.94</v>
      </c>
      <c r="G18" s="69">
        <f>G19+G20+G21+G22+G23+G24</f>
        <v>0</v>
      </c>
      <c r="H18" s="69">
        <f>H19+H20+H21+H22+H23+H24</f>
        <v>0</v>
      </c>
      <c r="I18" s="69">
        <f>I19+I20+I21+I22+I23+I24</f>
        <v>3.175</v>
      </c>
      <c r="J18" s="69">
        <f>J19+J20+J21+J22+J23+J24</f>
        <v>0</v>
      </c>
      <c r="K18" s="69">
        <f>K19+K20+K21+K22+K23+K24</f>
        <v>569</v>
      </c>
      <c r="L18" s="70">
        <v>0</v>
      </c>
      <c r="M18" s="69">
        <f>'12'!J18</f>
        <v>1.46</v>
      </c>
      <c r="N18" s="69">
        <f>N19+N20+N21+N22+N23+N24</f>
        <v>0</v>
      </c>
      <c r="O18" s="69">
        <f>O19+O20+O21+O22+O23+O24</f>
        <v>0</v>
      </c>
      <c r="P18" s="69">
        <f>P19+P20+P21+P22+P23+P24</f>
        <v>0</v>
      </c>
      <c r="Q18" s="69">
        <f>Q19+Q20+Q21+Q22+Q23+Q24</f>
        <v>0</v>
      </c>
      <c r="R18" s="69">
        <f>R19+R20+R21+R22+R23+R24</f>
        <v>0</v>
      </c>
      <c r="S18" s="86">
        <v>0</v>
      </c>
      <c r="T18" s="85">
        <f>'12'!L18</f>
        <v>24.339999999999996</v>
      </c>
      <c r="U18" s="69">
        <f>U19+U20+U21+U22+U23+U24</f>
        <v>0</v>
      </c>
      <c r="V18" s="69">
        <f>V19+V20+V21+V22+V23+V24</f>
        <v>0</v>
      </c>
      <c r="W18" s="69">
        <f>W19+W20+W21+W22+W23+W24</f>
        <v>0</v>
      </c>
      <c r="X18" s="69">
        <f>X19+X20+X21+X22+X23+X24</f>
        <v>0</v>
      </c>
      <c r="Y18" s="69">
        <f>Y19+Y20+Y21+Y22+Y23+Y24</f>
        <v>0</v>
      </c>
      <c r="Z18" s="86">
        <v>0</v>
      </c>
      <c r="AA18" s="85">
        <f>'12'!N18</f>
        <v>33.12</v>
      </c>
      <c r="AB18" s="69">
        <f>AB19+AB20+AB21+AB22+AB23+AB24</f>
        <v>0</v>
      </c>
      <c r="AC18" s="69">
        <f>AC19+AC20+AC21+AC22+AC23+AC24</f>
        <v>0</v>
      </c>
      <c r="AD18" s="69">
        <f>AD19+AD20+AD21+AD22+AD23+AD24</f>
        <v>0</v>
      </c>
      <c r="AE18" s="69">
        <f>AE19+AE20+AE21+AE22+AE23+AE24</f>
        <v>0</v>
      </c>
      <c r="AF18" s="69">
        <f>AF19+AF20+AF21+AF22+AF23+AF24</f>
        <v>2</v>
      </c>
      <c r="AG18" s="86">
        <v>0</v>
      </c>
      <c r="AH18" s="85">
        <f>'12'!P18</f>
        <v>11.02</v>
      </c>
      <c r="AI18" s="69">
        <f>AI19+AI20+AI21+AI22+AI23+AI24</f>
        <v>0</v>
      </c>
      <c r="AJ18" s="69">
        <f>AJ19+AJ20+AJ21+AJ22+AJ23+AJ24</f>
        <v>0</v>
      </c>
      <c r="AK18" s="69">
        <f>AK19+AK20+AK21+AK22+AK23+AK24</f>
        <v>3.175</v>
      </c>
      <c r="AL18" s="69">
        <f>AL19+AL20+AL21+AL22+AL23+AL24</f>
        <v>0</v>
      </c>
      <c r="AM18" s="69">
        <f>AM19+AM20+AM21+AM22+AM23+AM24</f>
        <v>567</v>
      </c>
      <c r="AN18" s="86">
        <v>0</v>
      </c>
      <c r="AO18" s="85">
        <f>'12'!I18</f>
        <v>55.59358295999999</v>
      </c>
      <c r="AP18" s="69">
        <f>AP19+AP20+AP21+AP22+AP23+AP24</f>
        <v>0</v>
      </c>
      <c r="AQ18" s="69">
        <f>AQ19+AQ20+AQ21+AQ22+AQ23+AQ24</f>
        <v>0</v>
      </c>
      <c r="AR18" s="69">
        <f>AR19+AR20+AR21+AR22+AR23+AR24</f>
        <v>1.074</v>
      </c>
      <c r="AS18" s="69">
        <f>AS19+AS20+AS21+AS22+AS23+AS24</f>
        <v>0</v>
      </c>
      <c r="AT18" s="69">
        <f>AT19+AT20+AT21+AT22+AT23+AT24</f>
        <v>22</v>
      </c>
      <c r="AU18" s="86">
        <v>0</v>
      </c>
      <c r="AV18" s="85">
        <f>'12'!K18</f>
        <v>1.67174421</v>
      </c>
      <c r="AW18" s="69">
        <f>AW19+AW20+AW21+AW22+AW23+AW24</f>
        <v>0</v>
      </c>
      <c r="AX18" s="69">
        <f>AX19+AX20+AX21+AX22+AX23+AX24</f>
        <v>0</v>
      </c>
      <c r="AY18" s="69">
        <f>AY19+AY20+AY21+AY22+AY23+AY24</f>
        <v>0</v>
      </c>
      <c r="AZ18" s="69">
        <f>AZ19+AZ20+AZ21+AZ22+AZ23+AZ24</f>
        <v>0</v>
      </c>
      <c r="BA18" s="69">
        <f>BA19+BA20+BA21+BA22+BA23+BA24</f>
        <v>0</v>
      </c>
      <c r="BB18" s="86">
        <v>0</v>
      </c>
      <c r="BC18" s="85">
        <f>'12'!M18</f>
        <v>2.85345918</v>
      </c>
      <c r="BD18" s="69">
        <f>BD19+BD20+BD21+BD22+BD23+BD24</f>
        <v>0</v>
      </c>
      <c r="BE18" s="69">
        <f>BE19+BE20+BE21+BE22+BE23+BE24</f>
        <v>0</v>
      </c>
      <c r="BF18" s="69">
        <f>BF19+BF20+BF21+BF22+BF23+BF24</f>
        <v>1.074</v>
      </c>
      <c r="BG18" s="69">
        <f>BG19+BG20+BG21+BG22+BG23+BG24</f>
        <v>0</v>
      </c>
      <c r="BH18" s="69">
        <f>BH19+BH20+BH21+BH22+BH23+BH24</f>
        <v>22</v>
      </c>
      <c r="BI18" s="86">
        <v>0</v>
      </c>
      <c r="BJ18" s="85">
        <f>'12'!O18</f>
        <v>30.2841962</v>
      </c>
      <c r="BK18" s="69">
        <f>BK19+BK20+BK21+BK22+BK23+BK24</f>
        <v>0</v>
      </c>
      <c r="BL18" s="69">
        <f>BL19+BL20+BL21+BL22+BL23+BL24</f>
        <v>0</v>
      </c>
      <c r="BM18" s="69">
        <f>BM19+BM20+BM21+BM22+BM23+BM24</f>
        <v>1.472</v>
      </c>
      <c r="BN18" s="69">
        <f>BN19+BN20+BN21+BN22+BN23+BN24</f>
        <v>0</v>
      </c>
      <c r="BO18" s="69">
        <f>BO19+BO20+BO21+BO22+BO23+BO24</f>
        <v>22</v>
      </c>
      <c r="BP18" s="86">
        <v>0</v>
      </c>
      <c r="BQ18" s="85">
        <f>'12'!Q18</f>
        <v>20.78418337</v>
      </c>
      <c r="BR18" s="69">
        <f>BR19+BR20+BR21+BR22+BR23+BR24</f>
        <v>0</v>
      </c>
      <c r="BS18" s="69">
        <f>BS19+BS20+BS21+BS22+BS23+BS24</f>
        <v>0</v>
      </c>
      <c r="BT18" s="69">
        <f>BT19+BT20+BT21+BT22+BT23+BT24</f>
        <v>0</v>
      </c>
      <c r="BU18" s="69">
        <f>BU19+BU20+BU21+BU22+BU23+BU24</f>
        <v>0</v>
      </c>
      <c r="BV18" s="69">
        <f>BV19+BV20+BV21+BV22+BV23+BV24</f>
        <v>0</v>
      </c>
      <c r="BW18" s="86">
        <v>0</v>
      </c>
      <c r="BX18" s="86">
        <v>0</v>
      </c>
      <c r="BY18" s="69">
        <f>BY19+BY20+BY21+BY22+BY23+BY24</f>
        <v>-9.76418337</v>
      </c>
      <c r="BZ18" s="88">
        <f>BJ18/AA18*100</f>
        <v>91.4377904589372</v>
      </c>
      <c r="CA18" s="86"/>
      <c r="CD18" s="16">
        <v>22.214</v>
      </c>
      <c r="CE18" s="16">
        <v>2.32</v>
      </c>
    </row>
    <row r="19" spans="1:79" ht="15.75" outlineLevel="1">
      <c r="A19" s="59" t="s">
        <v>899</v>
      </c>
      <c r="B19" s="60" t="s">
        <v>900</v>
      </c>
      <c r="C19" s="61" t="s">
        <v>388</v>
      </c>
      <c r="D19" s="69">
        <v>0</v>
      </c>
      <c r="E19" s="70">
        <v>0</v>
      </c>
      <c r="F19" s="70">
        <f>'12'!H19</f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70">
        <v>0</v>
      </c>
      <c r="M19" s="69">
        <f>'12'!J19</f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86">
        <v>0</v>
      </c>
      <c r="T19" s="85">
        <f>'12'!L19</f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86">
        <v>0</v>
      </c>
      <c r="AA19" s="85">
        <f>'12'!N19</f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86">
        <v>0</v>
      </c>
      <c r="AH19" s="85">
        <f>'12'!P19</f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86">
        <v>0</v>
      </c>
      <c r="AO19" s="85">
        <f>'12'!I19</f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86">
        <v>0</v>
      </c>
      <c r="AV19" s="85">
        <f>'12'!K19</f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86">
        <v>0</v>
      </c>
      <c r="BC19" s="85">
        <f>'12'!M19</f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86">
        <v>0</v>
      </c>
      <c r="BJ19" s="85">
        <f>'12'!O19</f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86">
        <v>0</v>
      </c>
      <c r="BQ19" s="85">
        <f>'12'!Q19</f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86">
        <v>0</v>
      </c>
      <c r="BX19" s="86">
        <v>0</v>
      </c>
      <c r="BY19" s="69">
        <v>0</v>
      </c>
      <c r="BZ19" s="86">
        <v>0</v>
      </c>
      <c r="CA19" s="86"/>
    </row>
    <row r="20" spans="1:79" ht="15.75">
      <c r="A20" s="59" t="s">
        <v>901</v>
      </c>
      <c r="B20" s="60" t="s">
        <v>902</v>
      </c>
      <c r="C20" s="61" t="s">
        <v>388</v>
      </c>
      <c r="D20" s="69">
        <f>ROUND('10'!D20/1.2,2)</f>
        <v>290.18</v>
      </c>
      <c r="E20" s="70">
        <v>0</v>
      </c>
      <c r="F20" s="70">
        <f>'12'!H20</f>
        <v>43.88</v>
      </c>
      <c r="G20" s="69">
        <f>G25</f>
        <v>0</v>
      </c>
      <c r="H20" s="69">
        <f>H25</f>
        <v>0</v>
      </c>
      <c r="I20" s="69">
        <f>I25</f>
        <v>3.175</v>
      </c>
      <c r="J20" s="69">
        <f>J25</f>
        <v>0</v>
      </c>
      <c r="K20" s="69">
        <f>K25</f>
        <v>560</v>
      </c>
      <c r="L20" s="70">
        <v>0</v>
      </c>
      <c r="M20" s="69">
        <f>'12'!J20</f>
        <v>1.46</v>
      </c>
      <c r="N20" s="69">
        <f>N25</f>
        <v>0</v>
      </c>
      <c r="O20" s="69">
        <f>O25</f>
        <v>0</v>
      </c>
      <c r="P20" s="69">
        <f>P25</f>
        <v>0</v>
      </c>
      <c r="Q20" s="69">
        <f>Q25</f>
        <v>0</v>
      </c>
      <c r="R20" s="69">
        <f>R25</f>
        <v>0</v>
      </c>
      <c r="S20" s="86">
        <v>0</v>
      </c>
      <c r="T20" s="85">
        <f>'12'!L20</f>
        <v>18.58</v>
      </c>
      <c r="U20" s="69">
        <f>U25</f>
        <v>0</v>
      </c>
      <c r="V20" s="69">
        <f>V25</f>
        <v>0</v>
      </c>
      <c r="W20" s="69">
        <f>W25</f>
        <v>0</v>
      </c>
      <c r="X20" s="69">
        <f>X25</f>
        <v>0</v>
      </c>
      <c r="Y20" s="69">
        <f>Y25</f>
        <v>0</v>
      </c>
      <c r="Z20" s="86">
        <v>0</v>
      </c>
      <c r="AA20" s="85">
        <f>'12'!N20</f>
        <v>18.58</v>
      </c>
      <c r="AB20" s="69">
        <f>AB25</f>
        <v>0</v>
      </c>
      <c r="AC20" s="69">
        <f>AC25</f>
        <v>0</v>
      </c>
      <c r="AD20" s="69">
        <f>AD25</f>
        <v>0</v>
      </c>
      <c r="AE20" s="69">
        <f>AE25</f>
        <v>0</v>
      </c>
      <c r="AF20" s="69">
        <f>AF25</f>
        <v>0</v>
      </c>
      <c r="AG20" s="86">
        <v>0</v>
      </c>
      <c r="AH20" s="85">
        <f>'12'!P20</f>
        <v>5.26</v>
      </c>
      <c r="AI20" s="69">
        <f>AI25</f>
        <v>0</v>
      </c>
      <c r="AJ20" s="69">
        <f>AJ25</f>
        <v>0</v>
      </c>
      <c r="AK20" s="69">
        <f>AK25</f>
        <v>3.175</v>
      </c>
      <c r="AL20" s="69">
        <f>AL25</f>
        <v>0</v>
      </c>
      <c r="AM20" s="69">
        <f>AM25</f>
        <v>560</v>
      </c>
      <c r="AN20" s="86">
        <v>0</v>
      </c>
      <c r="AO20" s="85">
        <f>'12'!I20</f>
        <v>42.909051309999995</v>
      </c>
      <c r="AP20" s="69">
        <f>AP25</f>
        <v>0</v>
      </c>
      <c r="AQ20" s="69">
        <f>AQ25</f>
        <v>0</v>
      </c>
      <c r="AR20" s="69">
        <f>AR25</f>
        <v>1.074</v>
      </c>
      <c r="AS20" s="69">
        <f>AS25</f>
        <v>0</v>
      </c>
      <c r="AT20" s="69">
        <f>AT25</f>
        <v>22</v>
      </c>
      <c r="AU20" s="86">
        <v>0</v>
      </c>
      <c r="AV20" s="85">
        <f>'12'!K20</f>
        <v>1.67174421</v>
      </c>
      <c r="AW20" s="69">
        <f>AW25</f>
        <v>0</v>
      </c>
      <c r="AX20" s="69">
        <f>AX25</f>
        <v>0</v>
      </c>
      <c r="AY20" s="69">
        <f>AY25</f>
        <v>0</v>
      </c>
      <c r="AZ20" s="69">
        <f>AZ25</f>
        <v>0</v>
      </c>
      <c r="BA20" s="69">
        <f>BA25</f>
        <v>0</v>
      </c>
      <c r="BB20" s="86">
        <v>0</v>
      </c>
      <c r="BC20" s="85">
        <f>'12'!M20</f>
        <v>2.85345918</v>
      </c>
      <c r="BD20" s="69">
        <f>BD25</f>
        <v>0</v>
      </c>
      <c r="BE20" s="69">
        <f>BE25</f>
        <v>0</v>
      </c>
      <c r="BF20" s="69">
        <f>BF25</f>
        <v>1.074</v>
      </c>
      <c r="BG20" s="69">
        <f>BG25</f>
        <v>0</v>
      </c>
      <c r="BH20" s="69">
        <f>BH25</f>
        <v>22</v>
      </c>
      <c r="BI20" s="86">
        <v>0</v>
      </c>
      <c r="BJ20" s="85">
        <f>'12'!O20</f>
        <v>30.2841962</v>
      </c>
      <c r="BK20" s="69">
        <f>BK25</f>
        <v>0</v>
      </c>
      <c r="BL20" s="69">
        <f>BL25</f>
        <v>0</v>
      </c>
      <c r="BM20" s="69">
        <f>BM25</f>
        <v>1.472</v>
      </c>
      <c r="BN20" s="69">
        <f>BN25</f>
        <v>0</v>
      </c>
      <c r="BO20" s="69">
        <f>BO25</f>
        <v>22</v>
      </c>
      <c r="BP20" s="86">
        <v>0</v>
      </c>
      <c r="BQ20" s="85">
        <f>'12'!Q20</f>
        <v>8.09965172</v>
      </c>
      <c r="BR20" s="69">
        <f>BR25</f>
        <v>0</v>
      </c>
      <c r="BS20" s="69">
        <f>BS25</f>
        <v>0</v>
      </c>
      <c r="BT20" s="69">
        <f>BT25</f>
        <v>0</v>
      </c>
      <c r="BU20" s="69">
        <f>BU25</f>
        <v>0</v>
      </c>
      <c r="BV20" s="69">
        <f>BV25</f>
        <v>0</v>
      </c>
      <c r="BW20" s="86">
        <v>0</v>
      </c>
      <c r="BX20" s="86">
        <v>0</v>
      </c>
      <c r="BY20" s="69">
        <f>BY25</f>
        <v>-2.83965172</v>
      </c>
      <c r="BZ20" s="88">
        <f>BJ20/AA20*100</f>
        <v>162.9935209903122</v>
      </c>
      <c r="CA20" s="86"/>
    </row>
    <row r="21" spans="1:79" ht="47.25" outlineLevel="1">
      <c r="A21" s="59" t="s">
        <v>903</v>
      </c>
      <c r="B21" s="60" t="s">
        <v>904</v>
      </c>
      <c r="C21" s="61" t="s">
        <v>388</v>
      </c>
      <c r="D21" s="69">
        <v>0</v>
      </c>
      <c r="E21" s="70">
        <v>0</v>
      </c>
      <c r="F21" s="70">
        <f>'12'!H21</f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70">
        <v>0</v>
      </c>
      <c r="M21" s="69">
        <f>'12'!J21</f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86">
        <v>0</v>
      </c>
      <c r="T21" s="85">
        <f>'12'!L21</f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86">
        <v>0</v>
      </c>
      <c r="AA21" s="85">
        <f>'12'!N21</f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86">
        <v>0</v>
      </c>
      <c r="AH21" s="85">
        <f>'12'!P21</f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86">
        <v>0</v>
      </c>
      <c r="AO21" s="85">
        <f>'12'!I21</f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86">
        <v>0</v>
      </c>
      <c r="AV21" s="85">
        <f>'12'!K21</f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86">
        <v>0</v>
      </c>
      <c r="BC21" s="85">
        <f>'12'!M21</f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86">
        <v>0</v>
      </c>
      <c r="BJ21" s="85">
        <f>'12'!O21</f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86">
        <v>0</v>
      </c>
      <c r="BQ21" s="85">
        <f>'12'!Q21</f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86">
        <v>0</v>
      </c>
      <c r="BX21" s="86">
        <v>0</v>
      </c>
      <c r="BY21" s="69">
        <v>0</v>
      </c>
      <c r="BZ21" s="86">
        <v>0</v>
      </c>
      <c r="CA21" s="86"/>
    </row>
    <row r="22" spans="1:79" ht="42" customHeight="1">
      <c r="A22" s="59" t="s">
        <v>905</v>
      </c>
      <c r="B22" s="60" t="s">
        <v>906</v>
      </c>
      <c r="C22" s="61" t="s">
        <v>388</v>
      </c>
      <c r="D22" s="69">
        <f>D74</f>
        <v>3.67</v>
      </c>
      <c r="E22" s="70">
        <v>0</v>
      </c>
      <c r="F22" s="70">
        <f>'12'!H22</f>
        <v>0</v>
      </c>
      <c r="G22" s="69">
        <f>G74</f>
        <v>0</v>
      </c>
      <c r="H22" s="69">
        <f>H74</f>
        <v>0</v>
      </c>
      <c r="I22" s="69">
        <f>I74</f>
        <v>0</v>
      </c>
      <c r="J22" s="69">
        <f>J74</f>
        <v>0</v>
      </c>
      <c r="K22" s="69">
        <f>K74</f>
        <v>0</v>
      </c>
      <c r="L22" s="70">
        <v>0</v>
      </c>
      <c r="M22" s="69">
        <f>'12'!J22</f>
        <v>0</v>
      </c>
      <c r="N22" s="69">
        <f>N74</f>
        <v>0</v>
      </c>
      <c r="O22" s="69">
        <f>O74</f>
        <v>0</v>
      </c>
      <c r="P22" s="69">
        <f>P74</f>
        <v>0</v>
      </c>
      <c r="Q22" s="69">
        <f>Q74</f>
        <v>0</v>
      </c>
      <c r="R22" s="69">
        <f>R74</f>
        <v>0</v>
      </c>
      <c r="S22" s="86">
        <v>0</v>
      </c>
      <c r="T22" s="85">
        <f>'12'!L22</f>
        <v>0</v>
      </c>
      <c r="U22" s="69">
        <f>U74</f>
        <v>0</v>
      </c>
      <c r="V22" s="69">
        <f>V74</f>
        <v>0</v>
      </c>
      <c r="W22" s="69">
        <f>W74</f>
        <v>0</v>
      </c>
      <c r="X22" s="69">
        <f>X74</f>
        <v>0</v>
      </c>
      <c r="Y22" s="69">
        <f>Y74</f>
        <v>0</v>
      </c>
      <c r="Z22" s="86">
        <v>0</v>
      </c>
      <c r="AA22" s="85">
        <f>'12'!N22</f>
        <v>0</v>
      </c>
      <c r="AB22" s="69">
        <f>AB74</f>
        <v>0</v>
      </c>
      <c r="AC22" s="69">
        <f>AC74</f>
        <v>0</v>
      </c>
      <c r="AD22" s="69">
        <f>AD74</f>
        <v>0</v>
      </c>
      <c r="AE22" s="69">
        <f>AE74</f>
        <v>0</v>
      </c>
      <c r="AF22" s="69">
        <f>AF74</f>
        <v>0</v>
      </c>
      <c r="AG22" s="86">
        <v>0</v>
      </c>
      <c r="AH22" s="85">
        <f>'12'!P22</f>
        <v>0</v>
      </c>
      <c r="AI22" s="69">
        <f>AI74</f>
        <v>0</v>
      </c>
      <c r="AJ22" s="69">
        <f>AJ74</f>
        <v>0</v>
      </c>
      <c r="AK22" s="69">
        <f>AK74</f>
        <v>0</v>
      </c>
      <c r="AL22" s="69">
        <f>AL74</f>
        <v>0</v>
      </c>
      <c r="AM22" s="69">
        <f>AM74</f>
        <v>0</v>
      </c>
      <c r="AN22" s="86">
        <v>0</v>
      </c>
      <c r="AO22" s="85">
        <f>'12'!I22</f>
        <v>0</v>
      </c>
      <c r="AP22" s="69">
        <f>AP74</f>
        <v>0</v>
      </c>
      <c r="AQ22" s="69">
        <f>AQ74</f>
        <v>0</v>
      </c>
      <c r="AR22" s="69">
        <f>AR74</f>
        <v>0</v>
      </c>
      <c r="AS22" s="69">
        <f>AS74</f>
        <v>0</v>
      </c>
      <c r="AT22" s="69">
        <f>AT74</f>
        <v>0</v>
      </c>
      <c r="AU22" s="86">
        <v>0</v>
      </c>
      <c r="AV22" s="85">
        <f>'12'!K22</f>
        <v>0</v>
      </c>
      <c r="AW22" s="69">
        <f>AW74</f>
        <v>0</v>
      </c>
      <c r="AX22" s="69">
        <f>AX74</f>
        <v>0</v>
      </c>
      <c r="AY22" s="69">
        <f>AY74</f>
        <v>0</v>
      </c>
      <c r="AZ22" s="69">
        <f>AZ74</f>
        <v>0</v>
      </c>
      <c r="BA22" s="69">
        <f>BA74</f>
        <v>0</v>
      </c>
      <c r="BB22" s="86">
        <v>0</v>
      </c>
      <c r="BC22" s="85">
        <f>'12'!M22</f>
        <v>0</v>
      </c>
      <c r="BD22" s="69">
        <f>BD74</f>
        <v>0</v>
      </c>
      <c r="BE22" s="69">
        <f>BE74</f>
        <v>0</v>
      </c>
      <c r="BF22" s="69">
        <f>BF74</f>
        <v>0</v>
      </c>
      <c r="BG22" s="69">
        <f>BG74</f>
        <v>0</v>
      </c>
      <c r="BH22" s="69">
        <f>BH74</f>
        <v>0</v>
      </c>
      <c r="BI22" s="86">
        <v>0</v>
      </c>
      <c r="BJ22" s="85">
        <f>'12'!O22</f>
        <v>0</v>
      </c>
      <c r="BK22" s="69">
        <f>BK74</f>
        <v>0</v>
      </c>
      <c r="BL22" s="69">
        <f>BL74</f>
        <v>0</v>
      </c>
      <c r="BM22" s="69">
        <f>BM74</f>
        <v>0</v>
      </c>
      <c r="BN22" s="69">
        <f>BN74</f>
        <v>0</v>
      </c>
      <c r="BO22" s="69">
        <f>BO74</f>
        <v>0</v>
      </c>
      <c r="BP22" s="86">
        <v>0</v>
      </c>
      <c r="BQ22" s="85">
        <f>'12'!Q22</f>
        <v>0</v>
      </c>
      <c r="BR22" s="69">
        <f>BR74</f>
        <v>0</v>
      </c>
      <c r="BS22" s="69">
        <f>BS74</f>
        <v>0</v>
      </c>
      <c r="BT22" s="69">
        <f>BT74</f>
        <v>0</v>
      </c>
      <c r="BU22" s="69">
        <f>BU74</f>
        <v>0</v>
      </c>
      <c r="BV22" s="69">
        <f>BV74</f>
        <v>0</v>
      </c>
      <c r="BW22" s="86">
        <v>0</v>
      </c>
      <c r="BX22" s="86">
        <v>0</v>
      </c>
      <c r="BY22" s="69">
        <f>BY74</f>
        <v>0</v>
      </c>
      <c r="BZ22" s="86">
        <v>0</v>
      </c>
      <c r="CA22" s="72"/>
    </row>
    <row r="23" spans="1:79" ht="39" customHeight="1" outlineLevel="1">
      <c r="A23" s="59" t="s">
        <v>907</v>
      </c>
      <c r="B23" s="60" t="s">
        <v>908</v>
      </c>
      <c r="C23" s="61" t="s">
        <v>388</v>
      </c>
      <c r="D23" s="69">
        <v>0</v>
      </c>
      <c r="E23" s="70">
        <v>0</v>
      </c>
      <c r="F23" s="70">
        <f>'12'!H23</f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70">
        <v>0</v>
      </c>
      <c r="M23" s="69">
        <f>'12'!J23</f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86">
        <v>0</v>
      </c>
      <c r="T23" s="85">
        <f>'12'!L23</f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86">
        <v>0</v>
      </c>
      <c r="AA23" s="85">
        <f>'12'!N23</f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86">
        <v>0</v>
      </c>
      <c r="AH23" s="85">
        <f>'12'!P23</f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86">
        <v>0</v>
      </c>
      <c r="AO23" s="85">
        <f>'12'!I23</f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86">
        <v>0</v>
      </c>
      <c r="AV23" s="85">
        <f>'12'!K23</f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86">
        <v>0</v>
      </c>
      <c r="BC23" s="85">
        <f>'12'!M23</f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86">
        <v>0</v>
      </c>
      <c r="BJ23" s="85">
        <f>'12'!O23</f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86">
        <v>0</v>
      </c>
      <c r="BQ23" s="85">
        <f>'12'!Q23</f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86">
        <v>0</v>
      </c>
      <c r="BX23" s="86">
        <v>0</v>
      </c>
      <c r="BY23" s="69">
        <v>0</v>
      </c>
      <c r="BZ23" s="86">
        <v>0</v>
      </c>
      <c r="CA23" s="72"/>
    </row>
    <row r="24" spans="1:79" ht="15.75">
      <c r="A24" s="59" t="s">
        <v>909</v>
      </c>
      <c r="B24" s="60" t="s">
        <v>910</v>
      </c>
      <c r="C24" s="61" t="s">
        <v>388</v>
      </c>
      <c r="D24" s="69">
        <f>D77</f>
        <v>88.28</v>
      </c>
      <c r="E24" s="70">
        <v>0</v>
      </c>
      <c r="F24" s="70">
        <f>'12'!H24</f>
        <v>26.06</v>
      </c>
      <c r="G24" s="69">
        <f>G77</f>
        <v>0</v>
      </c>
      <c r="H24" s="69">
        <f>H77</f>
        <v>0</v>
      </c>
      <c r="I24" s="69">
        <f>I77</f>
        <v>0</v>
      </c>
      <c r="J24" s="69">
        <f>J77</f>
        <v>0</v>
      </c>
      <c r="K24" s="69">
        <f>K77</f>
        <v>9</v>
      </c>
      <c r="L24" s="70">
        <v>0</v>
      </c>
      <c r="M24" s="69">
        <f>'12'!J24</f>
        <v>0</v>
      </c>
      <c r="N24" s="69">
        <f>N77</f>
        <v>0</v>
      </c>
      <c r="O24" s="69">
        <f>O77</f>
        <v>0</v>
      </c>
      <c r="P24" s="69">
        <f>P77</f>
        <v>0</v>
      </c>
      <c r="Q24" s="69">
        <f>Q77</f>
        <v>0</v>
      </c>
      <c r="R24" s="69">
        <f>R77</f>
        <v>0</v>
      </c>
      <c r="S24" s="86">
        <v>0</v>
      </c>
      <c r="T24" s="85">
        <f>'12'!L24</f>
        <v>5.76</v>
      </c>
      <c r="U24" s="69">
        <f>U77</f>
        <v>0</v>
      </c>
      <c r="V24" s="69">
        <f>V77</f>
        <v>0</v>
      </c>
      <c r="W24" s="69">
        <f>W77</f>
        <v>0</v>
      </c>
      <c r="X24" s="69">
        <f>X77</f>
        <v>0</v>
      </c>
      <c r="Y24" s="69">
        <f>Y77</f>
        <v>0</v>
      </c>
      <c r="Z24" s="86">
        <v>0</v>
      </c>
      <c r="AA24" s="85">
        <f>'12'!N24</f>
        <v>14.54</v>
      </c>
      <c r="AB24" s="69">
        <f>AB77</f>
        <v>0</v>
      </c>
      <c r="AC24" s="69">
        <f>AC77</f>
        <v>0</v>
      </c>
      <c r="AD24" s="69">
        <f>AD77</f>
        <v>0</v>
      </c>
      <c r="AE24" s="69">
        <f>AE77</f>
        <v>0</v>
      </c>
      <c r="AF24" s="69">
        <f>AF77</f>
        <v>2</v>
      </c>
      <c r="AG24" s="86">
        <v>0</v>
      </c>
      <c r="AH24" s="85">
        <f>'12'!P24</f>
        <v>5.76</v>
      </c>
      <c r="AI24" s="69">
        <f>AI77</f>
        <v>0</v>
      </c>
      <c r="AJ24" s="69">
        <f>AJ77</f>
        <v>0</v>
      </c>
      <c r="AK24" s="69">
        <f>AK77</f>
        <v>0</v>
      </c>
      <c r="AL24" s="69">
        <f>AL77</f>
        <v>0</v>
      </c>
      <c r="AM24" s="69">
        <f>AM77</f>
        <v>7</v>
      </c>
      <c r="AN24" s="86">
        <v>0</v>
      </c>
      <c r="AO24" s="85">
        <f>'12'!I24</f>
        <v>12.68453165</v>
      </c>
      <c r="AP24" s="69">
        <f>AP77</f>
        <v>0</v>
      </c>
      <c r="AQ24" s="69">
        <f>AQ77</f>
        <v>0</v>
      </c>
      <c r="AR24" s="69">
        <f>AR77</f>
        <v>0</v>
      </c>
      <c r="AS24" s="69">
        <f>AS77</f>
        <v>0</v>
      </c>
      <c r="AT24" s="69">
        <f>AT77</f>
        <v>0</v>
      </c>
      <c r="AU24" s="86">
        <v>0</v>
      </c>
      <c r="AV24" s="85">
        <f>'12'!K24</f>
        <v>0</v>
      </c>
      <c r="AW24" s="69">
        <f>AW77</f>
        <v>0</v>
      </c>
      <c r="AX24" s="69">
        <f>AX77</f>
        <v>0</v>
      </c>
      <c r="AY24" s="69">
        <f>AY77</f>
        <v>0</v>
      </c>
      <c r="AZ24" s="69">
        <f>AZ77</f>
        <v>0</v>
      </c>
      <c r="BA24" s="69">
        <f>BA77</f>
        <v>0</v>
      </c>
      <c r="BB24" s="86">
        <v>0</v>
      </c>
      <c r="BC24" s="85">
        <f>'12'!M24</f>
        <v>0</v>
      </c>
      <c r="BD24" s="69">
        <f>BD77</f>
        <v>0</v>
      </c>
      <c r="BE24" s="69">
        <f>BE77</f>
        <v>0</v>
      </c>
      <c r="BF24" s="69">
        <f>BF77</f>
        <v>0</v>
      </c>
      <c r="BG24" s="69">
        <f>BG77</f>
        <v>0</v>
      </c>
      <c r="BH24" s="69">
        <f>BH77</f>
        <v>0</v>
      </c>
      <c r="BI24" s="86">
        <v>0</v>
      </c>
      <c r="BJ24" s="85">
        <f>'12'!O24</f>
        <v>0</v>
      </c>
      <c r="BK24" s="69">
        <f>BK77</f>
        <v>0</v>
      </c>
      <c r="BL24" s="69">
        <f>BL77</f>
        <v>0</v>
      </c>
      <c r="BM24" s="69">
        <f>BM77</f>
        <v>0</v>
      </c>
      <c r="BN24" s="69">
        <f>BN77</f>
        <v>0</v>
      </c>
      <c r="BO24" s="69">
        <f>BO77</f>
        <v>0</v>
      </c>
      <c r="BP24" s="86">
        <v>0</v>
      </c>
      <c r="BQ24" s="85">
        <f>'12'!Q24</f>
        <v>12.68453165</v>
      </c>
      <c r="BR24" s="69">
        <f>BR77</f>
        <v>0</v>
      </c>
      <c r="BS24" s="69">
        <f>BS77</f>
        <v>0</v>
      </c>
      <c r="BT24" s="69">
        <f>BT77</f>
        <v>0</v>
      </c>
      <c r="BU24" s="69">
        <f>BU77</f>
        <v>0</v>
      </c>
      <c r="BV24" s="69">
        <f>BV77</f>
        <v>0</v>
      </c>
      <c r="BW24" s="86">
        <v>0</v>
      </c>
      <c r="BX24" s="86">
        <v>0</v>
      </c>
      <c r="BY24" s="69">
        <f>BY77</f>
        <v>-6.92453165</v>
      </c>
      <c r="BZ24" s="88">
        <f>BJ24/AA24*100</f>
        <v>0</v>
      </c>
      <c r="CA24" s="73"/>
    </row>
    <row r="25" spans="1:79" ht="31.5">
      <c r="A25" s="59" t="s">
        <v>219</v>
      </c>
      <c r="B25" s="60" t="s">
        <v>911</v>
      </c>
      <c r="C25" s="61" t="s">
        <v>388</v>
      </c>
      <c r="D25" s="69">
        <f>ROUND('10'!D25/1.2,2)</f>
        <v>290.18</v>
      </c>
      <c r="E25" s="70">
        <v>0</v>
      </c>
      <c r="F25" s="70">
        <f>'12'!H25</f>
        <v>42.91</v>
      </c>
      <c r="G25" s="69">
        <f>G26+G49+G61</f>
        <v>0</v>
      </c>
      <c r="H25" s="69">
        <f>H26+H49+H61</f>
        <v>0</v>
      </c>
      <c r="I25" s="69">
        <f>I26+I49+I61</f>
        <v>3.175</v>
      </c>
      <c r="J25" s="69">
        <f>J26+J49+J61</f>
        <v>0</v>
      </c>
      <c r="K25" s="69">
        <f>K26+K49+K61</f>
        <v>560</v>
      </c>
      <c r="L25" s="70">
        <v>0</v>
      </c>
      <c r="M25" s="69">
        <f>'12'!J25</f>
        <v>1.46</v>
      </c>
      <c r="N25" s="69">
        <f>N26+N49+N61</f>
        <v>0</v>
      </c>
      <c r="O25" s="69">
        <f>O26+O49+O61</f>
        <v>0</v>
      </c>
      <c r="P25" s="69">
        <f>P26+P49+P61</f>
        <v>0</v>
      </c>
      <c r="Q25" s="69">
        <f>Q26+Q49+Q61</f>
        <v>0</v>
      </c>
      <c r="R25" s="69">
        <f>R26+R49+R61</f>
        <v>0</v>
      </c>
      <c r="S25" s="86">
        <v>0</v>
      </c>
      <c r="T25" s="85">
        <f>'12'!L25</f>
        <v>18.580000000000002</v>
      </c>
      <c r="U25" s="69">
        <f>U26+U49+U61</f>
        <v>0</v>
      </c>
      <c r="V25" s="69">
        <f>V26+V49+V61</f>
        <v>0</v>
      </c>
      <c r="W25" s="69">
        <f>W26+W49+W61</f>
        <v>0</v>
      </c>
      <c r="X25" s="69">
        <f>X26+X49+X61</f>
        <v>0</v>
      </c>
      <c r="Y25" s="69">
        <f>Y26+Y49+Y61</f>
        <v>0</v>
      </c>
      <c r="Z25" s="86">
        <v>0</v>
      </c>
      <c r="AA25" s="85">
        <f>'12'!N25</f>
        <v>30.28</v>
      </c>
      <c r="AB25" s="69">
        <f>AB26+AB49+AB61</f>
        <v>0</v>
      </c>
      <c r="AC25" s="69">
        <f>AC26+AC49+AC61</f>
        <v>0</v>
      </c>
      <c r="AD25" s="69">
        <f>AD26+AD49+AD61</f>
        <v>0</v>
      </c>
      <c r="AE25" s="69">
        <f>AE26+AE49+AE61</f>
        <v>0</v>
      </c>
      <c r="AF25" s="69">
        <f>AF26+AF49+AF61</f>
        <v>0</v>
      </c>
      <c r="AG25" s="86">
        <v>0</v>
      </c>
      <c r="AH25" s="85">
        <f>'12'!P25</f>
        <v>8.1</v>
      </c>
      <c r="AI25" s="69">
        <f>AI26+AI49+AI61</f>
        <v>0</v>
      </c>
      <c r="AJ25" s="69">
        <f>AJ26+AJ49+AJ61</f>
        <v>0</v>
      </c>
      <c r="AK25" s="69">
        <f>AK26+AK49+AK61</f>
        <v>3.175</v>
      </c>
      <c r="AL25" s="69">
        <f>AL26+AL49+AL61</f>
        <v>0</v>
      </c>
      <c r="AM25" s="69">
        <f>AM26+AM49+AM61</f>
        <v>560</v>
      </c>
      <c r="AN25" s="86">
        <v>0</v>
      </c>
      <c r="AO25" s="85">
        <f>'12'!I25</f>
        <v>42.909051309999995</v>
      </c>
      <c r="AP25" s="69">
        <f>AP26+AP49+AP61</f>
        <v>0</v>
      </c>
      <c r="AQ25" s="69">
        <f>AQ26+AQ49+AQ61</f>
        <v>0</v>
      </c>
      <c r="AR25" s="69">
        <f>AR26+AR49+AR61</f>
        <v>1.074</v>
      </c>
      <c r="AS25" s="69">
        <f>AS26+AS49+AS61</f>
        <v>0</v>
      </c>
      <c r="AT25" s="69">
        <f>AT26+AT49+AT61</f>
        <v>22</v>
      </c>
      <c r="AU25" s="86">
        <v>0</v>
      </c>
      <c r="AV25" s="85">
        <f>'12'!K25</f>
        <v>1.67174421</v>
      </c>
      <c r="AW25" s="69">
        <f>AW26+AW49+AW61</f>
        <v>0</v>
      </c>
      <c r="AX25" s="69">
        <f>AX26+AX49+AX61</f>
        <v>0</v>
      </c>
      <c r="AY25" s="69">
        <f>AY26+AY49+AY61</f>
        <v>0</v>
      </c>
      <c r="AZ25" s="69">
        <f>AZ26+AZ49+AZ61</f>
        <v>0</v>
      </c>
      <c r="BA25" s="69">
        <f>BA26+BA49+BA61</f>
        <v>0</v>
      </c>
      <c r="BB25" s="86">
        <v>0</v>
      </c>
      <c r="BC25" s="85">
        <f>'12'!M25</f>
        <v>2.85345918</v>
      </c>
      <c r="BD25" s="69">
        <f>BD26+BD49+BD61</f>
        <v>0</v>
      </c>
      <c r="BE25" s="69">
        <f>BE26+BE49+BE61</f>
        <v>0</v>
      </c>
      <c r="BF25" s="69">
        <f>BF26+BF49+BF61</f>
        <v>1.074</v>
      </c>
      <c r="BG25" s="69">
        <f>BG26+BG49+BG61</f>
        <v>0</v>
      </c>
      <c r="BH25" s="69">
        <f>BH26+BH49+BH61</f>
        <v>22</v>
      </c>
      <c r="BI25" s="86">
        <v>0</v>
      </c>
      <c r="BJ25" s="85">
        <f>'12'!O25</f>
        <v>30.2841962</v>
      </c>
      <c r="BK25" s="69">
        <f>BK26+BK49+BK61</f>
        <v>0</v>
      </c>
      <c r="BL25" s="69">
        <f>BL26+BL49+BL61</f>
        <v>0</v>
      </c>
      <c r="BM25" s="69">
        <f>BM26+BM49+BM61</f>
        <v>1.472</v>
      </c>
      <c r="BN25" s="69">
        <f>BN26+BN49+BN61</f>
        <v>0</v>
      </c>
      <c r="BO25" s="69">
        <f>BO26+BO49+BO61</f>
        <v>22</v>
      </c>
      <c r="BP25" s="86">
        <v>0</v>
      </c>
      <c r="BQ25" s="85">
        <f>'12'!Q25</f>
        <v>8.09965172</v>
      </c>
      <c r="BR25" s="69">
        <f>BR26+BR49+BR61</f>
        <v>0</v>
      </c>
      <c r="BS25" s="69">
        <f>BS26+BS49+BS61</f>
        <v>0</v>
      </c>
      <c r="BT25" s="69">
        <f>BT26+BT49+BT61</f>
        <v>0</v>
      </c>
      <c r="BU25" s="69">
        <f>BU26+BU49+BU61</f>
        <v>0</v>
      </c>
      <c r="BV25" s="69">
        <f>BV26+BV49+BV61</f>
        <v>0</v>
      </c>
      <c r="BW25" s="86">
        <v>0</v>
      </c>
      <c r="BX25" s="86">
        <v>0</v>
      </c>
      <c r="BY25" s="69">
        <f>BY26+BY49+BY61</f>
        <v>-2.83965172</v>
      </c>
      <c r="BZ25" s="88">
        <f>BJ25/AA25*100</f>
        <v>100.01385799207397</v>
      </c>
      <c r="CA25" s="72"/>
    </row>
    <row r="26" spans="1:79" ht="47.25" customHeight="1" outlineLevel="1">
      <c r="A26" s="59" t="s">
        <v>249</v>
      </c>
      <c r="B26" s="60" t="s">
        <v>912</v>
      </c>
      <c r="C26" s="61" t="s">
        <v>388</v>
      </c>
      <c r="D26" s="69">
        <f>D27+D28</f>
        <v>191.57</v>
      </c>
      <c r="E26" s="70">
        <v>0</v>
      </c>
      <c r="F26" s="70">
        <f>'12'!H26</f>
        <v>33.62</v>
      </c>
      <c r="G26" s="69">
        <f>G27+G28</f>
        <v>0</v>
      </c>
      <c r="H26" s="69">
        <f>H27+H28</f>
        <v>0</v>
      </c>
      <c r="I26" s="69">
        <f>I27+I28</f>
        <v>0</v>
      </c>
      <c r="J26" s="69">
        <f>J27+J28</f>
        <v>0</v>
      </c>
      <c r="K26" s="69">
        <f>K27+K28</f>
        <v>44</v>
      </c>
      <c r="L26" s="70">
        <v>0</v>
      </c>
      <c r="M26" s="69">
        <f>'12'!J26</f>
        <v>0</v>
      </c>
      <c r="N26" s="69">
        <f>N27+N28</f>
        <v>0</v>
      </c>
      <c r="O26" s="69">
        <f>O27+O28</f>
        <v>0</v>
      </c>
      <c r="P26" s="69">
        <f>P27+P28</f>
        <v>0</v>
      </c>
      <c r="Q26" s="69">
        <f>Q27+Q28</f>
        <v>0</v>
      </c>
      <c r="R26" s="69">
        <f>R27+R28</f>
        <v>0</v>
      </c>
      <c r="S26" s="86">
        <v>0</v>
      </c>
      <c r="T26" s="85">
        <f>'12'!L26</f>
        <v>15.13</v>
      </c>
      <c r="U26" s="69">
        <f>U27+U28</f>
        <v>0</v>
      </c>
      <c r="V26" s="69">
        <f>V27+V28</f>
        <v>0</v>
      </c>
      <c r="W26" s="69">
        <f>W27+W28</f>
        <v>0</v>
      </c>
      <c r="X26" s="69">
        <f>X27+X28</f>
        <v>0</v>
      </c>
      <c r="Y26" s="69">
        <f>Y27+Y28</f>
        <v>0</v>
      </c>
      <c r="Z26" s="86">
        <v>0</v>
      </c>
      <c r="AA26" s="85">
        <f>'12'!N26</f>
        <v>15.13</v>
      </c>
      <c r="AB26" s="69">
        <f>AB27+AB28</f>
        <v>0</v>
      </c>
      <c r="AC26" s="69">
        <f>AC27+AC28</f>
        <v>0</v>
      </c>
      <c r="AD26" s="69">
        <f>AD27+AD28</f>
        <v>0</v>
      </c>
      <c r="AE26" s="69">
        <f>AE27+AE28</f>
        <v>0</v>
      </c>
      <c r="AF26" s="69">
        <f>AF27+AF28</f>
        <v>0</v>
      </c>
      <c r="AG26" s="86">
        <v>0</v>
      </c>
      <c r="AH26" s="85">
        <f>'12'!P26</f>
        <v>3.36</v>
      </c>
      <c r="AI26" s="69">
        <f>AI27+AI28</f>
        <v>0</v>
      </c>
      <c r="AJ26" s="69">
        <f>AJ27+AJ28</f>
        <v>0</v>
      </c>
      <c r="AK26" s="69">
        <f>AK27+AK28</f>
        <v>0</v>
      </c>
      <c r="AL26" s="69">
        <f>AL27+AL28</f>
        <v>0</v>
      </c>
      <c r="AM26" s="69">
        <f>AM27+AM28</f>
        <v>44</v>
      </c>
      <c r="AN26" s="86">
        <v>0</v>
      </c>
      <c r="AO26" s="85">
        <f>'12'!I26</f>
        <v>34.884811819999996</v>
      </c>
      <c r="AP26" s="69">
        <f>AP27+AP28</f>
        <v>0</v>
      </c>
      <c r="AQ26" s="69">
        <f>AQ27+AQ28</f>
        <v>0</v>
      </c>
      <c r="AR26" s="69">
        <f>AR27+AR28</f>
        <v>0</v>
      </c>
      <c r="AS26" s="69">
        <f>AS27+AS28</f>
        <v>0</v>
      </c>
      <c r="AT26" s="69">
        <f>AT27+AT28</f>
        <v>22</v>
      </c>
      <c r="AU26" s="86">
        <v>0</v>
      </c>
      <c r="AV26" s="85">
        <f>'12'!K26</f>
        <v>1.66111981</v>
      </c>
      <c r="AW26" s="69">
        <f>AW27+AW28</f>
        <v>0</v>
      </c>
      <c r="AX26" s="69">
        <f>AX27+AX28</f>
        <v>0</v>
      </c>
      <c r="AY26" s="69">
        <f>AY27+AY28</f>
        <v>0</v>
      </c>
      <c r="AZ26" s="69">
        <f>AZ27+AZ28</f>
        <v>0</v>
      </c>
      <c r="BA26" s="69">
        <f>BA27+BA28</f>
        <v>0</v>
      </c>
      <c r="BB26" s="86">
        <v>0</v>
      </c>
      <c r="BC26" s="85">
        <f>'12'!M26</f>
        <v>2.52376257</v>
      </c>
      <c r="BD26" s="69">
        <f>BD27+BD28</f>
        <v>0</v>
      </c>
      <c r="BE26" s="69">
        <f>BE27+BE28</f>
        <v>0</v>
      </c>
      <c r="BF26" s="69">
        <f>BF27+BF28</f>
        <v>0</v>
      </c>
      <c r="BG26" s="69">
        <f>BG27+BG28</f>
        <v>0</v>
      </c>
      <c r="BH26" s="69">
        <f>BH27+BH28</f>
        <v>22</v>
      </c>
      <c r="BI26" s="86">
        <v>0</v>
      </c>
      <c r="BJ26" s="85">
        <f>'12'!O26</f>
        <v>27.96497033</v>
      </c>
      <c r="BK26" s="69">
        <f>BK27+BK28</f>
        <v>0</v>
      </c>
      <c r="BL26" s="69">
        <f>BL27+BL28</f>
        <v>0</v>
      </c>
      <c r="BM26" s="69">
        <f>BM27+BM28</f>
        <v>0</v>
      </c>
      <c r="BN26" s="69">
        <f>BN27+BN28</f>
        <v>0</v>
      </c>
      <c r="BO26" s="69">
        <f>BO27+BO28</f>
        <v>22</v>
      </c>
      <c r="BP26" s="86">
        <v>0</v>
      </c>
      <c r="BQ26" s="85">
        <f>'12'!Q26</f>
        <v>2.73495911</v>
      </c>
      <c r="BR26" s="69">
        <f>BR27+BR28</f>
        <v>0</v>
      </c>
      <c r="BS26" s="69">
        <f>BS27+BS28</f>
        <v>0</v>
      </c>
      <c r="BT26" s="69">
        <f>BT27+BT28</f>
        <v>0</v>
      </c>
      <c r="BU26" s="69">
        <f>BU27+BU28</f>
        <v>0</v>
      </c>
      <c r="BV26" s="69">
        <f>BV27+BV28</f>
        <v>0</v>
      </c>
      <c r="BW26" s="86">
        <v>0</v>
      </c>
      <c r="BX26" s="86">
        <v>0</v>
      </c>
      <c r="BY26" s="69">
        <f>BY27+BY28</f>
        <v>0.6250408899999997</v>
      </c>
      <c r="BZ26" s="88">
        <f>BJ26/AA26*100</f>
        <v>184.83126457369463</v>
      </c>
      <c r="CA26" s="72"/>
    </row>
    <row r="27" spans="1:79" ht="37.5" customHeight="1" outlineLevel="1">
      <c r="A27" s="59" t="s">
        <v>250</v>
      </c>
      <c r="B27" s="60" t="s">
        <v>384</v>
      </c>
      <c r="C27" s="61" t="s">
        <v>388</v>
      </c>
      <c r="D27" s="69">
        <v>0</v>
      </c>
      <c r="E27" s="70">
        <v>0</v>
      </c>
      <c r="F27" s="70">
        <f>'12'!H27</f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70">
        <v>0</v>
      </c>
      <c r="M27" s="69">
        <f>'12'!J27</f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86">
        <v>0</v>
      </c>
      <c r="T27" s="85">
        <f>'12'!L27</f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86">
        <v>0</v>
      </c>
      <c r="AA27" s="85">
        <f>'12'!N27</f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86">
        <v>0</v>
      </c>
      <c r="AH27" s="85">
        <f>'12'!P27</f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86">
        <v>0</v>
      </c>
      <c r="AO27" s="85">
        <f>'12'!I27</f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86">
        <v>0</v>
      </c>
      <c r="AV27" s="85">
        <f>'12'!K27</f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86">
        <v>0</v>
      </c>
      <c r="BC27" s="85">
        <f>'12'!M27</f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86">
        <v>0</v>
      </c>
      <c r="BJ27" s="85">
        <f>'12'!O27</f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86">
        <v>0</v>
      </c>
      <c r="BQ27" s="85">
        <f>'12'!Q27</f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86">
        <v>0</v>
      </c>
      <c r="BX27" s="86">
        <v>0</v>
      </c>
      <c r="BY27" s="69">
        <v>0</v>
      </c>
      <c r="BZ27" s="86">
        <v>0</v>
      </c>
      <c r="CA27" s="72"/>
    </row>
    <row r="28" spans="1:79" ht="31.5" outlineLevel="1">
      <c r="A28" s="59" t="s">
        <v>251</v>
      </c>
      <c r="B28" s="60" t="s">
        <v>913</v>
      </c>
      <c r="C28" s="61" t="s">
        <v>388</v>
      </c>
      <c r="D28" s="69">
        <f>D29+D42</f>
        <v>191.57</v>
      </c>
      <c r="E28" s="70">
        <v>0</v>
      </c>
      <c r="F28" s="70">
        <f>'12'!H28</f>
        <v>33.62</v>
      </c>
      <c r="G28" s="69">
        <f>G29+G42</f>
        <v>0</v>
      </c>
      <c r="H28" s="69">
        <f>H29+H42</f>
        <v>0</v>
      </c>
      <c r="I28" s="69">
        <f>I29+I42</f>
        <v>0</v>
      </c>
      <c r="J28" s="69">
        <f>J29+J42</f>
        <v>0</v>
      </c>
      <c r="K28" s="69">
        <f>K29+K42</f>
        <v>44</v>
      </c>
      <c r="L28" s="70">
        <v>0</v>
      </c>
      <c r="M28" s="69">
        <f>'12'!J28</f>
        <v>0</v>
      </c>
      <c r="N28" s="69">
        <f>N29+N42</f>
        <v>0</v>
      </c>
      <c r="O28" s="69">
        <f>O29+O42</f>
        <v>0</v>
      </c>
      <c r="P28" s="69">
        <f>P29+P42</f>
        <v>0</v>
      </c>
      <c r="Q28" s="69">
        <f>Q29+Q42</f>
        <v>0</v>
      </c>
      <c r="R28" s="69">
        <f>R29+R42</f>
        <v>0</v>
      </c>
      <c r="S28" s="86">
        <v>0</v>
      </c>
      <c r="T28" s="85">
        <f>'12'!L28</f>
        <v>15.13</v>
      </c>
      <c r="U28" s="69">
        <f>U29+U42</f>
        <v>0</v>
      </c>
      <c r="V28" s="69">
        <f>V29+V42</f>
        <v>0</v>
      </c>
      <c r="W28" s="69">
        <f>W29+W42</f>
        <v>0</v>
      </c>
      <c r="X28" s="69">
        <f>X29+X42</f>
        <v>0</v>
      </c>
      <c r="Y28" s="69">
        <f>Y29+Y42</f>
        <v>0</v>
      </c>
      <c r="Z28" s="86">
        <v>0</v>
      </c>
      <c r="AA28" s="85">
        <f>'12'!N28</f>
        <v>15.13</v>
      </c>
      <c r="AB28" s="69">
        <f>AB29+AB42</f>
        <v>0</v>
      </c>
      <c r="AC28" s="69">
        <f>AC29+AC42</f>
        <v>0</v>
      </c>
      <c r="AD28" s="69">
        <f>AD29+AD42</f>
        <v>0</v>
      </c>
      <c r="AE28" s="69">
        <f>AE29+AE42</f>
        <v>0</v>
      </c>
      <c r="AF28" s="69">
        <f>AF29+AF42</f>
        <v>0</v>
      </c>
      <c r="AG28" s="86">
        <v>0</v>
      </c>
      <c r="AH28" s="85">
        <f>'12'!P28</f>
        <v>3.36</v>
      </c>
      <c r="AI28" s="69">
        <f>AI29+AI42</f>
        <v>0</v>
      </c>
      <c r="AJ28" s="69">
        <f>AJ29+AJ42</f>
        <v>0</v>
      </c>
      <c r="AK28" s="69">
        <f>AK29+AK42</f>
        <v>0</v>
      </c>
      <c r="AL28" s="69">
        <f>AL29+AL42</f>
        <v>0</v>
      </c>
      <c r="AM28" s="69">
        <f>AM29+AM42</f>
        <v>44</v>
      </c>
      <c r="AN28" s="86">
        <v>0</v>
      </c>
      <c r="AO28" s="85">
        <f>'12'!I28</f>
        <v>34.884811819999996</v>
      </c>
      <c r="AP28" s="69">
        <f>AP29+AP42</f>
        <v>0</v>
      </c>
      <c r="AQ28" s="69">
        <f>AQ29+AQ42</f>
        <v>0</v>
      </c>
      <c r="AR28" s="69">
        <f>AR29+AR42</f>
        <v>0</v>
      </c>
      <c r="AS28" s="69">
        <f>AS29+AS42</f>
        <v>0</v>
      </c>
      <c r="AT28" s="69">
        <f>AT29+AT42</f>
        <v>22</v>
      </c>
      <c r="AU28" s="86">
        <v>0</v>
      </c>
      <c r="AV28" s="85">
        <f>'12'!K28</f>
        <v>1.66111981</v>
      </c>
      <c r="AW28" s="69">
        <f>AW29+AW42</f>
        <v>0</v>
      </c>
      <c r="AX28" s="69">
        <f>AX29+AX42</f>
        <v>0</v>
      </c>
      <c r="AY28" s="69">
        <f>AY29+AY42</f>
        <v>0</v>
      </c>
      <c r="AZ28" s="69">
        <f>AZ29+AZ42</f>
        <v>0</v>
      </c>
      <c r="BA28" s="69">
        <f>BA29+BA42</f>
        <v>0</v>
      </c>
      <c r="BB28" s="86">
        <v>0</v>
      </c>
      <c r="BC28" s="85">
        <f>'12'!M28</f>
        <v>2.52376257</v>
      </c>
      <c r="BD28" s="69">
        <f>BD29+BD42</f>
        <v>0</v>
      </c>
      <c r="BE28" s="69">
        <f>BE29+BE42</f>
        <v>0</v>
      </c>
      <c r="BF28" s="69">
        <f>BF29+BF42</f>
        <v>0</v>
      </c>
      <c r="BG28" s="69">
        <f>BG29+BG42</f>
        <v>0</v>
      </c>
      <c r="BH28" s="69">
        <f>BH29+BH42</f>
        <v>22</v>
      </c>
      <c r="BI28" s="86">
        <v>0</v>
      </c>
      <c r="BJ28" s="85">
        <f>'12'!O28</f>
        <v>27.96497033</v>
      </c>
      <c r="BK28" s="69">
        <f>BK29+BK42</f>
        <v>0</v>
      </c>
      <c r="BL28" s="69">
        <f>BL29+BL42</f>
        <v>0</v>
      </c>
      <c r="BM28" s="69">
        <f>BM29+BM42</f>
        <v>0</v>
      </c>
      <c r="BN28" s="69">
        <f>BN29+BN42</f>
        <v>0</v>
      </c>
      <c r="BO28" s="69">
        <f>BO29+BO42</f>
        <v>22</v>
      </c>
      <c r="BP28" s="86">
        <v>0</v>
      </c>
      <c r="BQ28" s="85">
        <f>'12'!Q28</f>
        <v>2.73495911</v>
      </c>
      <c r="BR28" s="69">
        <f>BR29+BR42</f>
        <v>0</v>
      </c>
      <c r="BS28" s="69">
        <f>BS29+BS42</f>
        <v>0</v>
      </c>
      <c r="BT28" s="69">
        <f>BT29+BT42</f>
        <v>0</v>
      </c>
      <c r="BU28" s="69">
        <f>BU29+BU42</f>
        <v>0</v>
      </c>
      <c r="BV28" s="69">
        <f>BV29+BV42</f>
        <v>0</v>
      </c>
      <c r="BW28" s="86">
        <v>0</v>
      </c>
      <c r="BX28" s="86">
        <v>0</v>
      </c>
      <c r="BY28" s="69">
        <f>BY29+BY42</f>
        <v>0.6250408899999997</v>
      </c>
      <c r="BZ28" s="88">
        <f>BJ28/AA28*100</f>
        <v>184.83126457369463</v>
      </c>
      <c r="CA28" s="73"/>
    </row>
    <row r="29" spans="1:79" ht="31.5" outlineLevel="1">
      <c r="A29" s="59" t="s">
        <v>914</v>
      </c>
      <c r="B29" s="78" t="s">
        <v>915</v>
      </c>
      <c r="C29" s="61" t="s">
        <v>388</v>
      </c>
      <c r="D29" s="69">
        <f>D30+D31+D32+D33+D34+D35+D36+D37+D38+D39</f>
        <v>160.48</v>
      </c>
      <c r="E29" s="70">
        <v>0</v>
      </c>
      <c r="F29" s="70">
        <f>'12'!H29</f>
        <v>33.62</v>
      </c>
      <c r="G29" s="69">
        <f>G30+G31+G32+G33+G34+G35+G36+G37+G38+G39</f>
        <v>0</v>
      </c>
      <c r="H29" s="69">
        <f>H30+H31+H32+H33+H34+H35+H36+H37+H38+H39</f>
        <v>0</v>
      </c>
      <c r="I29" s="69">
        <f>I30+I31+I32+I33+I34+I35+I36+I37+I38+I39</f>
        <v>0</v>
      </c>
      <c r="J29" s="69">
        <f>J30+J31+J32+J33+J34+J35+J36+J37+J38+J39</f>
        <v>0</v>
      </c>
      <c r="K29" s="69">
        <f>K30+K31+K32+K33+K34+K35+K36+K37+K38+K39</f>
        <v>44</v>
      </c>
      <c r="L29" s="70">
        <v>0</v>
      </c>
      <c r="M29" s="69">
        <f>'12'!J29</f>
        <v>0</v>
      </c>
      <c r="N29" s="69">
        <f>N30+N31+N32+N33+N34+N35+N36+N37+N38+N39</f>
        <v>0</v>
      </c>
      <c r="O29" s="69">
        <f>O30+O31+O32+O33+O34+O35+O36+O37+O38+O39</f>
        <v>0</v>
      </c>
      <c r="P29" s="69">
        <f>P30+P31+P32+P33+P34+P35+P36+P37+P38+P39</f>
        <v>0</v>
      </c>
      <c r="Q29" s="69">
        <f>Q30+Q31+Q32+Q33+Q34+Q35+Q36+Q37+Q38+Q39</f>
        <v>0</v>
      </c>
      <c r="R29" s="69">
        <f>R30+R31+R32+R33+R34+R35+R36+R37+R38+R39</f>
        <v>0</v>
      </c>
      <c r="S29" s="86">
        <v>0</v>
      </c>
      <c r="T29" s="85">
        <f>'12'!L29</f>
        <v>15.13</v>
      </c>
      <c r="U29" s="69">
        <f>U30+U31+U32+U33+U34+U35+U36+U37+U38+U39</f>
        <v>0</v>
      </c>
      <c r="V29" s="69">
        <f>V30+V31+V32+V33+V34+V35+V36+V37+V38+V39</f>
        <v>0</v>
      </c>
      <c r="W29" s="69">
        <f>W30+W31+W32+W33+W34+W35+W36+W37+W38+W39</f>
        <v>0</v>
      </c>
      <c r="X29" s="69">
        <f>X30+X31+X32+X33+X34+X35+X36+X37+X38+X39</f>
        <v>0</v>
      </c>
      <c r="Y29" s="69">
        <f>Y30+Y31+Y32+Y33+Y34+Y35+Y36+Y37+Y38+Y39</f>
        <v>0</v>
      </c>
      <c r="Z29" s="86">
        <v>0</v>
      </c>
      <c r="AA29" s="85">
        <f>'12'!N29</f>
        <v>15.13</v>
      </c>
      <c r="AB29" s="69">
        <f>AB30+AB31+AB32+AB33+AB34+AB35+AB36+AB37+AB38+AB39</f>
        <v>0</v>
      </c>
      <c r="AC29" s="69">
        <f>AC30+AC31+AC32+AC33+AC34+AC35+AC36+AC37+AC38+AC39</f>
        <v>0</v>
      </c>
      <c r="AD29" s="69">
        <f>AD30+AD31+AD32+AD33+AD34+AD35+AD36+AD37+AD38+AD39</f>
        <v>0</v>
      </c>
      <c r="AE29" s="69">
        <f>AE30+AE31+AE32+AE33+AE34+AE35+AE36+AE37+AE38+AE39</f>
        <v>0</v>
      </c>
      <c r="AF29" s="69">
        <f>AF30+AF31+AF32+AF33+AF34+AF35+AF36+AF37+AF38+AF39</f>
        <v>0</v>
      </c>
      <c r="AG29" s="86">
        <v>0</v>
      </c>
      <c r="AH29" s="85">
        <f>'12'!P29</f>
        <v>3.36</v>
      </c>
      <c r="AI29" s="69">
        <f>AI30+AI31+AI32+AI33+AI34+AI35+AI36+AI37+AI38+AI39</f>
        <v>0</v>
      </c>
      <c r="AJ29" s="69">
        <f>AJ30+AJ31+AJ32+AJ33+AJ34+AJ35+AJ36+AJ37+AJ38+AJ39</f>
        <v>0</v>
      </c>
      <c r="AK29" s="69">
        <f>AK30+AK31+AK32+AK33+AK34+AK35+AK36+AK37+AK38+AK39</f>
        <v>0</v>
      </c>
      <c r="AL29" s="69">
        <f>AL30+AL31+AL32+AL33+AL34+AL35+AL36+AL37+AL38+AL39</f>
        <v>0</v>
      </c>
      <c r="AM29" s="69">
        <f>AM30+AM31+AM32+AM33+AM34+AM35+AM36+AM37+AM38+AM39</f>
        <v>44</v>
      </c>
      <c r="AN29" s="86">
        <v>0</v>
      </c>
      <c r="AO29" s="85">
        <f>'12'!I29</f>
        <v>34.884811819999996</v>
      </c>
      <c r="AP29" s="69">
        <f>AP30+AP31+AP32+AP33+AP34+AP35+AP36+AP37+AP38+AP39</f>
        <v>0</v>
      </c>
      <c r="AQ29" s="69">
        <f>AQ30+AQ31+AQ32+AQ33+AQ34+AQ35+AQ36+AQ37+AQ38+AQ39</f>
        <v>0</v>
      </c>
      <c r="AR29" s="69">
        <f>AR30+AR31+AR32+AR33+AR34+AR35+AR36+AR37+AR38+AR39</f>
        <v>0</v>
      </c>
      <c r="AS29" s="69">
        <f>AS30+AS31+AS32+AS33+AS34+AS35+AS36+AS37+AS38+AS39</f>
        <v>0</v>
      </c>
      <c r="AT29" s="69">
        <f>AT30+AT31+AT32+AT33+AT34+AT35+AT36+AT37+AT38+AT39</f>
        <v>22</v>
      </c>
      <c r="AU29" s="86">
        <v>0</v>
      </c>
      <c r="AV29" s="85">
        <f>'12'!K29</f>
        <v>1.66111981</v>
      </c>
      <c r="AW29" s="69">
        <f>AW30+AW31+AW32+AW33+AW34+AW35+AW36+AW37+AW38+AW39</f>
        <v>0</v>
      </c>
      <c r="AX29" s="69">
        <f>AX30+AX31+AX32+AX33+AX34+AX35+AX36+AX37+AX38+AX39</f>
        <v>0</v>
      </c>
      <c r="AY29" s="69">
        <f>AY30+AY31+AY32+AY33+AY34+AY35+AY36+AY37+AY38+AY39</f>
        <v>0</v>
      </c>
      <c r="AZ29" s="69">
        <f>AZ30+AZ31+AZ32+AZ33+AZ34+AZ35+AZ36+AZ37+AZ38+AZ39</f>
        <v>0</v>
      </c>
      <c r="BA29" s="69">
        <f>BA30+BA31+BA32+BA33+BA34+BA35+BA36+BA37+BA38+BA39</f>
        <v>0</v>
      </c>
      <c r="BB29" s="86">
        <v>0</v>
      </c>
      <c r="BC29" s="85">
        <f>'12'!M29</f>
        <v>2.52376257</v>
      </c>
      <c r="BD29" s="69">
        <f>BD30+BD31+BD32+BD33+BD34+BD35+BD36+BD37+BD38+BD39</f>
        <v>0</v>
      </c>
      <c r="BE29" s="69">
        <f>BE30+BE31+BE32+BE33+BE34+BE35+BE36+BE37+BE38+BE39</f>
        <v>0</v>
      </c>
      <c r="BF29" s="69">
        <f>BF30+BF31+BF32+BF33+BF34+BF35+BF36+BF37+BF38+BF39</f>
        <v>0</v>
      </c>
      <c r="BG29" s="69">
        <f>BG30+BG31+BG32+BG33+BG34+BG35+BG36+BG37+BG38+BG39</f>
        <v>0</v>
      </c>
      <c r="BH29" s="69">
        <f>BH30+BH31+BH32+BH33+BH34+BH35+BH36+BH37+BH38+BH39</f>
        <v>22</v>
      </c>
      <c r="BI29" s="86">
        <v>0</v>
      </c>
      <c r="BJ29" s="85">
        <f>'12'!O29</f>
        <v>27.96497033</v>
      </c>
      <c r="BK29" s="69">
        <f>BK30+BK31+BK32+BK33+BK34+BK35+BK36+BK37+BK38+BK39</f>
        <v>0</v>
      </c>
      <c r="BL29" s="69">
        <f>BL30+BL31+BL32+BL33+BL34+BL35+BL36+BL37+BL38+BL39</f>
        <v>0</v>
      </c>
      <c r="BM29" s="69">
        <f>BM30+BM31+BM32+BM33+BM34+BM35+BM36+BM37+BM38+BM39</f>
        <v>0</v>
      </c>
      <c r="BN29" s="69">
        <f>BN30+BN31+BN32+BN33+BN34+BN35+BN36+BN37+BN38+BN39</f>
        <v>0</v>
      </c>
      <c r="BO29" s="69">
        <f>BO30+BO31+BO32+BO33+BO34+BO35+BO36+BO37+BO38+BO39</f>
        <v>22</v>
      </c>
      <c r="BP29" s="86">
        <v>0</v>
      </c>
      <c r="BQ29" s="85">
        <f>'12'!Q29</f>
        <v>2.73495911</v>
      </c>
      <c r="BR29" s="69">
        <f>BR30+BR31+BR32+BR33+BR34+BR35+BR36+BR37+BR38+BR39</f>
        <v>0</v>
      </c>
      <c r="BS29" s="69">
        <f>BS30+BS31+BS32+BS33+BS34+BS35+BS36+BS37+BS38+BS39</f>
        <v>0</v>
      </c>
      <c r="BT29" s="69">
        <f>BT30+BT31+BT32+BT33+BT34+BT35+BT36+BT37+BT38+BT39</f>
        <v>0</v>
      </c>
      <c r="BU29" s="69">
        <f>BU30+BU31+BU32+BU33+BU34+BU35+BU36+BU37+BU38+BU39</f>
        <v>0</v>
      </c>
      <c r="BV29" s="69">
        <f>BV30+BV31+BV32+BV33+BV34+BV35+BV36+BV37+BV38+BV39</f>
        <v>0</v>
      </c>
      <c r="BW29" s="86">
        <v>0</v>
      </c>
      <c r="BX29" s="86">
        <v>0</v>
      </c>
      <c r="BY29" s="69">
        <f>BY30+BY31+BY32+BY33+BY34+BY35+BY36+BY37+BY38+BY39</f>
        <v>0.6250408899999997</v>
      </c>
      <c r="BZ29" s="88">
        <f>BJ29/AA29*100</f>
        <v>184.83126457369463</v>
      </c>
      <c r="CA29" s="73"/>
    </row>
    <row r="30" spans="1:79" ht="68.25" customHeight="1" outlineLevel="1">
      <c r="A30" s="48" t="s">
        <v>916</v>
      </c>
      <c r="B30" s="50" t="s">
        <v>917</v>
      </c>
      <c r="C30" s="61" t="s">
        <v>388</v>
      </c>
      <c r="D30" s="68">
        <f>ROUND('10'!D30/1.2,2)</f>
        <v>33.62</v>
      </c>
      <c r="E30" s="71">
        <v>0</v>
      </c>
      <c r="F30" s="71">
        <f>'12'!H30</f>
        <v>33.62</v>
      </c>
      <c r="G30" s="88">
        <v>0</v>
      </c>
      <c r="H30" s="88">
        <v>0</v>
      </c>
      <c r="I30" s="88">
        <v>0</v>
      </c>
      <c r="J30" s="88">
        <v>0</v>
      </c>
      <c r="K30" s="88">
        <v>44</v>
      </c>
      <c r="L30" s="71">
        <v>0</v>
      </c>
      <c r="M30" s="68">
        <f>'12'!J30</f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47">
        <f>'12'!L30</f>
        <v>15.13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47">
        <f>'12'!N30</f>
        <v>15.13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47">
        <f>'12'!P30</f>
        <v>3.36</v>
      </c>
      <c r="AI30" s="88">
        <v>0</v>
      </c>
      <c r="AJ30" s="88">
        <v>0</v>
      </c>
      <c r="AK30" s="88">
        <v>0</v>
      </c>
      <c r="AL30" s="88">
        <v>0</v>
      </c>
      <c r="AM30" s="88">
        <v>44</v>
      </c>
      <c r="AN30" s="88">
        <v>0</v>
      </c>
      <c r="AO30" s="47">
        <f>'12'!I30</f>
        <v>34.884811819999996</v>
      </c>
      <c r="AP30" s="88">
        <v>0</v>
      </c>
      <c r="AQ30" s="88">
        <v>0</v>
      </c>
      <c r="AR30" s="88">
        <v>0</v>
      </c>
      <c r="AS30" s="88">
        <v>0</v>
      </c>
      <c r="AT30" s="88">
        <f>BH30</f>
        <v>22</v>
      </c>
      <c r="AU30" s="88">
        <v>0</v>
      </c>
      <c r="AV30" s="47">
        <f>'12'!K30</f>
        <v>1.66111981</v>
      </c>
      <c r="AW30" s="88">
        <v>0</v>
      </c>
      <c r="AX30" s="88">
        <v>0</v>
      </c>
      <c r="AY30" s="88">
        <v>0</v>
      </c>
      <c r="AZ30" s="88">
        <v>0</v>
      </c>
      <c r="BA30" s="88">
        <v>0</v>
      </c>
      <c r="BB30" s="88">
        <v>0</v>
      </c>
      <c r="BC30" s="47">
        <f>'12'!M30</f>
        <v>2.52376257</v>
      </c>
      <c r="BD30" s="88">
        <v>0</v>
      </c>
      <c r="BE30" s="88">
        <v>0</v>
      </c>
      <c r="BF30" s="88">
        <v>0</v>
      </c>
      <c r="BG30" s="88">
        <v>0</v>
      </c>
      <c r="BH30" s="88">
        <v>22</v>
      </c>
      <c r="BI30" s="88">
        <v>0</v>
      </c>
      <c r="BJ30" s="47">
        <f>'12'!O30</f>
        <v>27.96497033</v>
      </c>
      <c r="BK30" s="88">
        <v>0</v>
      </c>
      <c r="BL30" s="88">
        <v>0</v>
      </c>
      <c r="BM30" s="88">
        <v>0</v>
      </c>
      <c r="BN30" s="88">
        <v>0</v>
      </c>
      <c r="BO30" s="88">
        <v>22</v>
      </c>
      <c r="BP30" s="88">
        <v>0</v>
      </c>
      <c r="BQ30" s="47">
        <f>'12'!Q30</f>
        <v>2.73495911</v>
      </c>
      <c r="BR30" s="88">
        <v>0</v>
      </c>
      <c r="BS30" s="88">
        <v>0</v>
      </c>
      <c r="BT30" s="88">
        <v>0</v>
      </c>
      <c r="BU30" s="88">
        <v>0</v>
      </c>
      <c r="BV30" s="88">
        <v>0</v>
      </c>
      <c r="BW30" s="88">
        <v>0</v>
      </c>
      <c r="BX30" s="88">
        <v>0</v>
      </c>
      <c r="BY30" s="47">
        <f>AH30-BQ30</f>
        <v>0.6250408899999997</v>
      </c>
      <c r="BZ30" s="88">
        <f>BQ30/AH30*100</f>
        <v>81.39759255952382</v>
      </c>
      <c r="CA30" s="68"/>
    </row>
    <row r="31" spans="1:79" ht="47.25" outlineLevel="1">
      <c r="A31" s="48" t="s">
        <v>918</v>
      </c>
      <c r="B31" s="50" t="s">
        <v>919</v>
      </c>
      <c r="C31" s="61" t="s">
        <v>388</v>
      </c>
      <c r="D31" s="68">
        <f>ROUND('10'!D31/1.2,2)</f>
        <v>8.01</v>
      </c>
      <c r="E31" s="71">
        <v>0</v>
      </c>
      <c r="F31" s="71">
        <f>'12'!H31</f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71">
        <v>0</v>
      </c>
      <c r="M31" s="68">
        <f>'12'!J31</f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47">
        <f>'12'!L31</f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47">
        <f>'12'!N31</f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47">
        <f>'12'!P31</f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47">
        <f>'12'!I31</f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47">
        <f>'12'!K31</f>
        <v>0</v>
      </c>
      <c r="AW31" s="88">
        <v>0</v>
      </c>
      <c r="AX31" s="88">
        <v>0</v>
      </c>
      <c r="AY31" s="88">
        <v>0</v>
      </c>
      <c r="AZ31" s="88">
        <v>0</v>
      </c>
      <c r="BA31" s="88">
        <v>0</v>
      </c>
      <c r="BB31" s="88">
        <v>0</v>
      </c>
      <c r="BC31" s="47">
        <f>'12'!M31</f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47">
        <f>'12'!O31</f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47">
        <f>'12'!Q31</f>
        <v>0</v>
      </c>
      <c r="BR31" s="88">
        <v>0</v>
      </c>
      <c r="BS31" s="88">
        <v>0</v>
      </c>
      <c r="BT31" s="88">
        <v>0</v>
      </c>
      <c r="BU31" s="88">
        <v>0</v>
      </c>
      <c r="BV31" s="88">
        <v>0</v>
      </c>
      <c r="BW31" s="88">
        <v>0</v>
      </c>
      <c r="BX31" s="88">
        <v>0</v>
      </c>
      <c r="BY31" s="47">
        <f aca="true" t="shared" si="0" ref="BY31:BY82">M31-AV31</f>
        <v>0</v>
      </c>
      <c r="BZ31" s="88">
        <v>0</v>
      </c>
      <c r="CA31" s="72"/>
    </row>
    <row r="32" spans="1:79" ht="31.5" outlineLevel="1">
      <c r="A32" s="48" t="s">
        <v>920</v>
      </c>
      <c r="B32" s="50" t="s">
        <v>921</v>
      </c>
      <c r="C32" s="61" t="s">
        <v>388</v>
      </c>
      <c r="D32" s="68">
        <f>ROUND('10'!D32/1.2,2)</f>
        <v>2.49</v>
      </c>
      <c r="E32" s="71">
        <v>0</v>
      </c>
      <c r="F32" s="71">
        <f>'12'!H32</f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71">
        <v>0</v>
      </c>
      <c r="M32" s="68">
        <f>'12'!J32</f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47">
        <f>'12'!L32</f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47">
        <f>'12'!N32</f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47">
        <f>'12'!P32</f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47">
        <f>'12'!I32</f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47">
        <f>'12'!K32</f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47">
        <f>'12'!M32</f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47">
        <f>'12'!O32</f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47">
        <f>'12'!Q32</f>
        <v>0</v>
      </c>
      <c r="BR32" s="88">
        <v>0</v>
      </c>
      <c r="BS32" s="88">
        <v>0</v>
      </c>
      <c r="BT32" s="88">
        <v>0</v>
      </c>
      <c r="BU32" s="88">
        <v>0</v>
      </c>
      <c r="BV32" s="88">
        <v>0</v>
      </c>
      <c r="BW32" s="88">
        <v>0</v>
      </c>
      <c r="BX32" s="88">
        <v>0</v>
      </c>
      <c r="BY32" s="47">
        <f t="shared" si="0"/>
        <v>0</v>
      </c>
      <c r="BZ32" s="88">
        <v>0</v>
      </c>
      <c r="CA32" s="70"/>
    </row>
    <row r="33" spans="1:79" ht="47.25" outlineLevel="1">
      <c r="A33" s="48" t="s">
        <v>922</v>
      </c>
      <c r="B33" s="50" t="s">
        <v>923</v>
      </c>
      <c r="C33" s="61" t="s">
        <v>388</v>
      </c>
      <c r="D33" s="68">
        <f>ROUND('10'!D33/1.2,2)</f>
        <v>20.1</v>
      </c>
      <c r="E33" s="71">
        <v>0</v>
      </c>
      <c r="F33" s="71">
        <f>'12'!H33</f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71">
        <v>0</v>
      </c>
      <c r="M33" s="68">
        <f>'12'!J33</f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47">
        <f>'12'!L33</f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47">
        <f>'12'!N33</f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47">
        <f>'12'!P33</f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47">
        <f>'12'!I33</f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47">
        <f>'12'!K33</f>
        <v>0</v>
      </c>
      <c r="AW33" s="88">
        <v>0</v>
      </c>
      <c r="AX33" s="88">
        <v>0</v>
      </c>
      <c r="AY33" s="88">
        <v>0</v>
      </c>
      <c r="AZ33" s="88">
        <v>0</v>
      </c>
      <c r="BA33" s="88">
        <v>0</v>
      </c>
      <c r="BB33" s="88">
        <v>0</v>
      </c>
      <c r="BC33" s="47">
        <f>'12'!M33</f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47">
        <f>'12'!O33</f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47">
        <f>'12'!Q33</f>
        <v>0</v>
      </c>
      <c r="BR33" s="88">
        <v>0</v>
      </c>
      <c r="BS33" s="88">
        <v>0</v>
      </c>
      <c r="BT33" s="88">
        <v>0</v>
      </c>
      <c r="BU33" s="88">
        <v>0</v>
      </c>
      <c r="BV33" s="88">
        <v>0</v>
      </c>
      <c r="BW33" s="88">
        <v>0</v>
      </c>
      <c r="BX33" s="88">
        <v>0</v>
      </c>
      <c r="BY33" s="47">
        <f t="shared" si="0"/>
        <v>0</v>
      </c>
      <c r="BZ33" s="88">
        <v>0</v>
      </c>
      <c r="CA33" s="70"/>
    </row>
    <row r="34" spans="1:79" ht="47.25">
      <c r="A34" s="48" t="s">
        <v>924</v>
      </c>
      <c r="B34" s="50" t="s">
        <v>925</v>
      </c>
      <c r="C34" s="61" t="s">
        <v>388</v>
      </c>
      <c r="D34" s="68">
        <f>ROUND('10'!D34/1.2,2)</f>
        <v>13.48</v>
      </c>
      <c r="E34" s="71">
        <v>0</v>
      </c>
      <c r="F34" s="71">
        <f>'12'!H34</f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71">
        <v>0</v>
      </c>
      <c r="M34" s="68">
        <f>'12'!J34</f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47">
        <f>'12'!L34</f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47">
        <f>'12'!N34</f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47">
        <f>'12'!P34</f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47">
        <f>'12'!I34</f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47">
        <f>'12'!K34</f>
        <v>0</v>
      </c>
      <c r="AW34" s="88">
        <v>0</v>
      </c>
      <c r="AX34" s="88">
        <v>0</v>
      </c>
      <c r="AY34" s="88">
        <v>0</v>
      </c>
      <c r="AZ34" s="88">
        <v>0</v>
      </c>
      <c r="BA34" s="88">
        <v>0</v>
      </c>
      <c r="BB34" s="88">
        <v>0</v>
      </c>
      <c r="BC34" s="47">
        <f>'12'!M34</f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47">
        <f>'12'!O34</f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47">
        <f>'12'!Q34</f>
        <v>0</v>
      </c>
      <c r="BR34" s="88">
        <v>0</v>
      </c>
      <c r="BS34" s="88">
        <v>0</v>
      </c>
      <c r="BT34" s="88">
        <v>0</v>
      </c>
      <c r="BU34" s="88">
        <v>0</v>
      </c>
      <c r="BV34" s="88">
        <v>0</v>
      </c>
      <c r="BW34" s="88">
        <v>0</v>
      </c>
      <c r="BX34" s="88">
        <v>0</v>
      </c>
      <c r="BY34" s="47">
        <f t="shared" si="0"/>
        <v>0</v>
      </c>
      <c r="BZ34" s="88">
        <v>0</v>
      </c>
      <c r="CA34" s="70"/>
    </row>
    <row r="35" spans="1:79" ht="31.5">
      <c r="A35" s="48" t="s">
        <v>926</v>
      </c>
      <c r="B35" s="50" t="s">
        <v>927</v>
      </c>
      <c r="C35" s="61" t="s">
        <v>388</v>
      </c>
      <c r="D35" s="68">
        <f>ROUND('10'!D35/1.2,2)</f>
        <v>1.7</v>
      </c>
      <c r="E35" s="71">
        <v>0</v>
      </c>
      <c r="F35" s="71">
        <f>'12'!H35</f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71">
        <v>0</v>
      </c>
      <c r="M35" s="68">
        <f>'12'!J35</f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47">
        <f>'12'!L35</f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47">
        <f>'12'!N35</f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47">
        <f>'12'!P35</f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47">
        <f>'12'!I35</f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47">
        <f>'12'!K35</f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47">
        <f>'12'!M35</f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47">
        <f>'12'!O35</f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47">
        <f>'12'!Q35</f>
        <v>0</v>
      </c>
      <c r="BR35" s="88">
        <v>0</v>
      </c>
      <c r="BS35" s="88">
        <v>0</v>
      </c>
      <c r="BT35" s="88">
        <v>0</v>
      </c>
      <c r="BU35" s="88">
        <v>0</v>
      </c>
      <c r="BV35" s="88">
        <v>0</v>
      </c>
      <c r="BW35" s="88">
        <v>0</v>
      </c>
      <c r="BX35" s="88">
        <v>0</v>
      </c>
      <c r="BY35" s="47">
        <f t="shared" si="0"/>
        <v>0</v>
      </c>
      <c r="BZ35" s="88">
        <v>0</v>
      </c>
      <c r="CA35" s="70"/>
    </row>
    <row r="36" spans="1:79" ht="31.5">
      <c r="A36" s="48" t="s">
        <v>928</v>
      </c>
      <c r="B36" s="50" t="s">
        <v>929</v>
      </c>
      <c r="C36" s="61" t="s">
        <v>388</v>
      </c>
      <c r="D36" s="68">
        <f>ROUND('10'!D36/1.2,2)</f>
        <v>3.01</v>
      </c>
      <c r="E36" s="71">
        <v>0</v>
      </c>
      <c r="F36" s="71">
        <f>'12'!H36</f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71">
        <v>0</v>
      </c>
      <c r="M36" s="68">
        <f>'12'!J36</f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47">
        <f>'12'!L36</f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47">
        <f>'12'!N36</f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47">
        <f>'12'!P36</f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47">
        <f>'12'!I36</f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47">
        <f>'12'!K36</f>
        <v>0</v>
      </c>
      <c r="AW36" s="88">
        <v>0</v>
      </c>
      <c r="AX36" s="88">
        <v>0</v>
      </c>
      <c r="AY36" s="88">
        <v>0</v>
      </c>
      <c r="AZ36" s="88">
        <v>0</v>
      </c>
      <c r="BA36" s="88">
        <v>0</v>
      </c>
      <c r="BB36" s="88">
        <v>0</v>
      </c>
      <c r="BC36" s="47">
        <f>'12'!M36</f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47">
        <f>'12'!O36</f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47">
        <f>'12'!Q36</f>
        <v>0</v>
      </c>
      <c r="BR36" s="88">
        <v>0</v>
      </c>
      <c r="BS36" s="88">
        <v>0</v>
      </c>
      <c r="BT36" s="88">
        <v>0</v>
      </c>
      <c r="BU36" s="88">
        <v>0</v>
      </c>
      <c r="BV36" s="88">
        <v>0</v>
      </c>
      <c r="BW36" s="88">
        <v>0</v>
      </c>
      <c r="BX36" s="88">
        <v>0</v>
      </c>
      <c r="BY36" s="47">
        <f t="shared" si="0"/>
        <v>0</v>
      </c>
      <c r="BZ36" s="88">
        <v>0</v>
      </c>
      <c r="CA36" s="70"/>
    </row>
    <row r="37" spans="1:79" ht="31.5">
      <c r="A37" s="48" t="s">
        <v>930</v>
      </c>
      <c r="B37" s="50" t="s">
        <v>931</v>
      </c>
      <c r="C37" s="61" t="s">
        <v>388</v>
      </c>
      <c r="D37" s="68">
        <f>ROUND('10'!D37/1.2,2)</f>
        <v>61.15</v>
      </c>
      <c r="E37" s="71">
        <v>0</v>
      </c>
      <c r="F37" s="71">
        <f>'12'!H37</f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71">
        <v>0</v>
      </c>
      <c r="M37" s="68">
        <f>'12'!J37</f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47">
        <f>'12'!L37</f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47">
        <f>'12'!N37</f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47">
        <f>'12'!P37</f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47">
        <f>'12'!I37</f>
        <v>0</v>
      </c>
      <c r="AP37" s="88">
        <v>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47">
        <f>'12'!K37</f>
        <v>0</v>
      </c>
      <c r="AW37" s="88">
        <v>0</v>
      </c>
      <c r="AX37" s="88">
        <v>0</v>
      </c>
      <c r="AY37" s="88">
        <v>0</v>
      </c>
      <c r="AZ37" s="88">
        <v>0</v>
      </c>
      <c r="BA37" s="88">
        <v>0</v>
      </c>
      <c r="BB37" s="88">
        <v>0</v>
      </c>
      <c r="BC37" s="47">
        <f>'12'!M37</f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47">
        <f>'12'!O37</f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47">
        <f>'12'!Q37</f>
        <v>0</v>
      </c>
      <c r="BR37" s="88">
        <v>0</v>
      </c>
      <c r="BS37" s="88">
        <v>0</v>
      </c>
      <c r="BT37" s="88">
        <v>0</v>
      </c>
      <c r="BU37" s="88">
        <v>0</v>
      </c>
      <c r="BV37" s="88">
        <v>0</v>
      </c>
      <c r="BW37" s="88">
        <v>0</v>
      </c>
      <c r="BX37" s="88">
        <v>0</v>
      </c>
      <c r="BY37" s="47">
        <f t="shared" si="0"/>
        <v>0</v>
      </c>
      <c r="BZ37" s="88">
        <v>0</v>
      </c>
      <c r="CA37" s="70"/>
    </row>
    <row r="38" spans="1:79" ht="31.5">
      <c r="A38" s="48" t="s">
        <v>932</v>
      </c>
      <c r="B38" s="50" t="s">
        <v>933</v>
      </c>
      <c r="C38" s="61" t="s">
        <v>388</v>
      </c>
      <c r="D38" s="68">
        <f>ROUND('10'!D38/1.2,2)</f>
        <v>5.76</v>
      </c>
      <c r="E38" s="71">
        <v>0</v>
      </c>
      <c r="F38" s="71">
        <f>'12'!H38</f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71">
        <v>0</v>
      </c>
      <c r="M38" s="68">
        <f>'12'!J38</f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47">
        <f>'12'!L38</f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47">
        <f>'12'!N38</f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47">
        <f>'12'!P38</f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47">
        <f>'12'!I38</f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47">
        <f>'12'!K38</f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0</v>
      </c>
      <c r="BB38" s="88">
        <v>0</v>
      </c>
      <c r="BC38" s="47">
        <f>'12'!M38</f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47">
        <f>'12'!O38</f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47">
        <f>'12'!Q38</f>
        <v>0</v>
      </c>
      <c r="BR38" s="88">
        <v>0</v>
      </c>
      <c r="BS38" s="88">
        <v>0</v>
      </c>
      <c r="BT38" s="88">
        <v>0</v>
      </c>
      <c r="BU38" s="88">
        <v>0</v>
      </c>
      <c r="BV38" s="88">
        <v>0</v>
      </c>
      <c r="BW38" s="88">
        <v>0</v>
      </c>
      <c r="BX38" s="88">
        <v>0</v>
      </c>
      <c r="BY38" s="47">
        <f t="shared" si="0"/>
        <v>0</v>
      </c>
      <c r="BZ38" s="88">
        <v>0</v>
      </c>
      <c r="CA38" s="70"/>
    </row>
    <row r="39" spans="1:79" ht="47.25">
      <c r="A39" s="48" t="s">
        <v>934</v>
      </c>
      <c r="B39" s="50" t="s">
        <v>935</v>
      </c>
      <c r="C39" s="61" t="s">
        <v>388</v>
      </c>
      <c r="D39" s="68">
        <f>ROUND('10'!D39/1.2,2)</f>
        <v>11.16</v>
      </c>
      <c r="E39" s="71">
        <v>0</v>
      </c>
      <c r="F39" s="71">
        <f>'12'!H39</f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71">
        <v>0</v>
      </c>
      <c r="M39" s="68">
        <f>'12'!J39</f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47">
        <f>'12'!L39</f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47">
        <f>'12'!N39</f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47">
        <f>'12'!P39</f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47">
        <f>'12'!I39</f>
        <v>0</v>
      </c>
      <c r="AP39" s="88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47">
        <f>'12'!K39</f>
        <v>0</v>
      </c>
      <c r="AW39" s="88">
        <v>0</v>
      </c>
      <c r="AX39" s="88">
        <v>0</v>
      </c>
      <c r="AY39" s="88">
        <v>0</v>
      </c>
      <c r="AZ39" s="88">
        <v>0</v>
      </c>
      <c r="BA39" s="88">
        <v>0</v>
      </c>
      <c r="BB39" s="88">
        <v>0</v>
      </c>
      <c r="BC39" s="47">
        <f>'12'!M39</f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47">
        <f>'12'!O39</f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47">
        <f>'12'!Q39</f>
        <v>0</v>
      </c>
      <c r="BR39" s="88">
        <v>0</v>
      </c>
      <c r="BS39" s="88">
        <v>0</v>
      </c>
      <c r="BT39" s="88">
        <v>0</v>
      </c>
      <c r="BU39" s="88">
        <v>0</v>
      </c>
      <c r="BV39" s="88">
        <v>0</v>
      </c>
      <c r="BW39" s="88">
        <v>0</v>
      </c>
      <c r="BX39" s="88">
        <v>0</v>
      </c>
      <c r="BY39" s="47">
        <f t="shared" si="0"/>
        <v>0</v>
      </c>
      <c r="BZ39" s="88">
        <v>0</v>
      </c>
      <c r="CA39" s="70"/>
    </row>
    <row r="40" spans="1:79" ht="15.75" hidden="1">
      <c r="A40" s="48"/>
      <c r="B40" s="50"/>
      <c r="C40" s="61"/>
      <c r="D40" s="68"/>
      <c r="E40" s="70">
        <v>0</v>
      </c>
      <c r="F40" s="70">
        <f>'12'!H40</f>
        <v>0</v>
      </c>
      <c r="G40" s="86"/>
      <c r="H40" s="86"/>
      <c r="I40" s="86"/>
      <c r="J40" s="86"/>
      <c r="K40" s="86"/>
      <c r="L40" s="70">
        <v>0</v>
      </c>
      <c r="M40" s="69">
        <f>'12'!J40</f>
        <v>0</v>
      </c>
      <c r="N40" s="86"/>
      <c r="O40" s="86"/>
      <c r="P40" s="86"/>
      <c r="Q40" s="86"/>
      <c r="R40" s="86"/>
      <c r="S40" s="86">
        <v>0</v>
      </c>
      <c r="T40" s="85">
        <f>'12'!L40</f>
        <v>0</v>
      </c>
      <c r="U40" s="86"/>
      <c r="V40" s="86"/>
      <c r="W40" s="86"/>
      <c r="X40" s="86"/>
      <c r="Y40" s="86"/>
      <c r="Z40" s="86">
        <v>0</v>
      </c>
      <c r="AA40" s="85">
        <f>'12'!N40</f>
        <v>0</v>
      </c>
      <c r="AB40" s="86"/>
      <c r="AC40" s="86"/>
      <c r="AD40" s="86"/>
      <c r="AE40" s="86"/>
      <c r="AF40" s="86"/>
      <c r="AG40" s="86">
        <v>0</v>
      </c>
      <c r="AH40" s="85">
        <f>'12'!P40</f>
        <v>0</v>
      </c>
      <c r="AI40" s="86"/>
      <c r="AJ40" s="86"/>
      <c r="AK40" s="86"/>
      <c r="AL40" s="86"/>
      <c r="AM40" s="86"/>
      <c r="AN40" s="86">
        <v>0</v>
      </c>
      <c r="AO40" s="85">
        <f>'12'!I40</f>
        <v>0</v>
      </c>
      <c r="AP40" s="86"/>
      <c r="AQ40" s="86"/>
      <c r="AR40" s="86"/>
      <c r="AS40" s="86"/>
      <c r="AT40" s="86"/>
      <c r="AU40" s="86">
        <v>0</v>
      </c>
      <c r="AV40" s="85">
        <f>'12'!K40</f>
        <v>0</v>
      </c>
      <c r="AW40" s="86"/>
      <c r="AX40" s="86"/>
      <c r="AY40" s="86"/>
      <c r="AZ40" s="86"/>
      <c r="BA40" s="86"/>
      <c r="BB40" s="86">
        <v>0</v>
      </c>
      <c r="BC40" s="85">
        <f>'12'!M40</f>
        <v>0</v>
      </c>
      <c r="BD40" s="86"/>
      <c r="BE40" s="86"/>
      <c r="BF40" s="86"/>
      <c r="BG40" s="86"/>
      <c r="BH40" s="86"/>
      <c r="BI40" s="86">
        <v>0</v>
      </c>
      <c r="BJ40" s="85">
        <f>'12'!O40</f>
        <v>0</v>
      </c>
      <c r="BK40" s="86"/>
      <c r="BL40" s="86"/>
      <c r="BM40" s="86"/>
      <c r="BN40" s="86"/>
      <c r="BO40" s="86"/>
      <c r="BP40" s="86">
        <v>0</v>
      </c>
      <c r="BQ40" s="85">
        <f>'12'!Q40</f>
        <v>0</v>
      </c>
      <c r="BR40" s="86"/>
      <c r="BS40" s="86"/>
      <c r="BT40" s="86"/>
      <c r="BU40" s="86"/>
      <c r="BV40" s="86"/>
      <c r="BW40" s="86">
        <v>0</v>
      </c>
      <c r="BX40" s="86">
        <v>0</v>
      </c>
      <c r="BY40" s="85">
        <f t="shared" si="0"/>
        <v>0</v>
      </c>
      <c r="BZ40" s="86">
        <v>0</v>
      </c>
      <c r="CA40" s="70"/>
    </row>
    <row r="41" spans="1:79" ht="15.75" hidden="1">
      <c r="A41" s="48"/>
      <c r="B41" s="50"/>
      <c r="C41" s="61"/>
      <c r="D41" s="68"/>
      <c r="E41" s="70">
        <v>0</v>
      </c>
      <c r="F41" s="70">
        <f>'12'!H41</f>
        <v>0</v>
      </c>
      <c r="G41" s="86"/>
      <c r="H41" s="86"/>
      <c r="I41" s="86"/>
      <c r="J41" s="86"/>
      <c r="K41" s="86"/>
      <c r="L41" s="70">
        <v>0</v>
      </c>
      <c r="M41" s="69">
        <f>'12'!J41</f>
        <v>0</v>
      </c>
      <c r="N41" s="86"/>
      <c r="O41" s="86"/>
      <c r="P41" s="86"/>
      <c r="Q41" s="86"/>
      <c r="R41" s="86"/>
      <c r="S41" s="86">
        <v>0</v>
      </c>
      <c r="T41" s="85">
        <f>'12'!L41</f>
        <v>0</v>
      </c>
      <c r="U41" s="86"/>
      <c r="V41" s="86"/>
      <c r="W41" s="86"/>
      <c r="X41" s="86"/>
      <c r="Y41" s="86"/>
      <c r="Z41" s="86">
        <v>0</v>
      </c>
      <c r="AA41" s="85">
        <f>'12'!N41</f>
        <v>0</v>
      </c>
      <c r="AB41" s="86"/>
      <c r="AC41" s="86"/>
      <c r="AD41" s="86"/>
      <c r="AE41" s="86"/>
      <c r="AF41" s="86"/>
      <c r="AG41" s="86">
        <v>0</v>
      </c>
      <c r="AH41" s="85">
        <f>'12'!P41</f>
        <v>0</v>
      </c>
      <c r="AI41" s="86"/>
      <c r="AJ41" s="86"/>
      <c r="AK41" s="86"/>
      <c r="AL41" s="86"/>
      <c r="AM41" s="86"/>
      <c r="AN41" s="86">
        <v>0</v>
      </c>
      <c r="AO41" s="85">
        <f>'12'!I41</f>
        <v>0</v>
      </c>
      <c r="AP41" s="86"/>
      <c r="AQ41" s="86"/>
      <c r="AR41" s="86"/>
      <c r="AS41" s="86"/>
      <c r="AT41" s="86"/>
      <c r="AU41" s="86">
        <v>0</v>
      </c>
      <c r="AV41" s="85">
        <f>'12'!K41</f>
        <v>0</v>
      </c>
      <c r="AW41" s="86"/>
      <c r="AX41" s="86"/>
      <c r="AY41" s="86"/>
      <c r="AZ41" s="86"/>
      <c r="BA41" s="86"/>
      <c r="BB41" s="86">
        <v>0</v>
      </c>
      <c r="BC41" s="85">
        <f>'12'!M41</f>
        <v>0</v>
      </c>
      <c r="BD41" s="86"/>
      <c r="BE41" s="86"/>
      <c r="BF41" s="86"/>
      <c r="BG41" s="86"/>
      <c r="BH41" s="86"/>
      <c r="BI41" s="86">
        <v>0</v>
      </c>
      <c r="BJ41" s="85">
        <f>'12'!O41</f>
        <v>0</v>
      </c>
      <c r="BK41" s="86"/>
      <c r="BL41" s="86"/>
      <c r="BM41" s="86"/>
      <c r="BN41" s="86"/>
      <c r="BO41" s="86"/>
      <c r="BP41" s="86">
        <v>0</v>
      </c>
      <c r="BQ41" s="85">
        <f>'12'!Q41</f>
        <v>0</v>
      </c>
      <c r="BR41" s="86"/>
      <c r="BS41" s="86"/>
      <c r="BT41" s="86"/>
      <c r="BU41" s="86"/>
      <c r="BV41" s="86"/>
      <c r="BW41" s="86">
        <v>0</v>
      </c>
      <c r="BX41" s="86">
        <v>0</v>
      </c>
      <c r="BY41" s="85">
        <f t="shared" si="0"/>
        <v>0</v>
      </c>
      <c r="BZ41" s="86">
        <v>0</v>
      </c>
      <c r="CA41" s="70"/>
    </row>
    <row r="42" spans="1:79" ht="31.5">
      <c r="A42" s="59" t="s">
        <v>936</v>
      </c>
      <c r="B42" s="78" t="s">
        <v>937</v>
      </c>
      <c r="C42" s="87" t="s">
        <v>388</v>
      </c>
      <c r="D42" s="69">
        <f>SUM(D43:D48)</f>
        <v>31.089999999999996</v>
      </c>
      <c r="E42" s="70">
        <v>0</v>
      </c>
      <c r="F42" s="70">
        <f>'12'!H42</f>
        <v>0</v>
      </c>
      <c r="G42" s="69">
        <f>SUM(G43:G48)</f>
        <v>0</v>
      </c>
      <c r="H42" s="69">
        <f>SUM(H43:H48)</f>
        <v>0</v>
      </c>
      <c r="I42" s="69">
        <f>SUM(I43:I48)</f>
        <v>0</v>
      </c>
      <c r="J42" s="69">
        <f>SUM(J43:J48)</f>
        <v>0</v>
      </c>
      <c r="K42" s="69">
        <f>SUM(K43:K48)</f>
        <v>0</v>
      </c>
      <c r="L42" s="70">
        <v>0</v>
      </c>
      <c r="M42" s="69">
        <f>'12'!J42</f>
        <v>0</v>
      </c>
      <c r="N42" s="69">
        <f>SUM(N43:N48)</f>
        <v>0</v>
      </c>
      <c r="O42" s="69">
        <f>SUM(O43:O48)</f>
        <v>0</v>
      </c>
      <c r="P42" s="69">
        <f>SUM(P43:P48)</f>
        <v>0</v>
      </c>
      <c r="Q42" s="69">
        <f>SUM(Q43:Q48)</f>
        <v>0</v>
      </c>
      <c r="R42" s="69">
        <f>SUM(R43:R48)</f>
        <v>0</v>
      </c>
      <c r="S42" s="86">
        <v>0</v>
      </c>
      <c r="T42" s="85">
        <f>'12'!L42</f>
        <v>0</v>
      </c>
      <c r="U42" s="69">
        <f>SUM(U43:U48)</f>
        <v>0</v>
      </c>
      <c r="V42" s="69">
        <f>SUM(V43:V48)</f>
        <v>0</v>
      </c>
      <c r="W42" s="69">
        <f>SUM(W43:W48)</f>
        <v>0</v>
      </c>
      <c r="X42" s="69">
        <f>SUM(X43:X48)</f>
        <v>0</v>
      </c>
      <c r="Y42" s="69">
        <f>SUM(Y43:Y48)</f>
        <v>0</v>
      </c>
      <c r="Z42" s="86">
        <v>0</v>
      </c>
      <c r="AA42" s="85">
        <f>'12'!N42</f>
        <v>0</v>
      </c>
      <c r="AB42" s="69">
        <f>SUM(AB43:AB48)</f>
        <v>0</v>
      </c>
      <c r="AC42" s="69">
        <f>SUM(AC43:AC48)</f>
        <v>0</v>
      </c>
      <c r="AD42" s="69">
        <f>SUM(AD43:AD48)</f>
        <v>0</v>
      </c>
      <c r="AE42" s="69">
        <f>SUM(AE43:AE48)</f>
        <v>0</v>
      </c>
      <c r="AF42" s="69">
        <f>SUM(AF43:AF48)</f>
        <v>0</v>
      </c>
      <c r="AG42" s="86">
        <v>0</v>
      </c>
      <c r="AH42" s="85">
        <f>'12'!P42</f>
        <v>0</v>
      </c>
      <c r="AI42" s="69">
        <f>SUM(AI43:AI48)</f>
        <v>0</v>
      </c>
      <c r="AJ42" s="69">
        <f>SUM(AJ43:AJ48)</f>
        <v>0</v>
      </c>
      <c r="AK42" s="69">
        <f>SUM(AK43:AK48)</f>
        <v>0</v>
      </c>
      <c r="AL42" s="69">
        <f>SUM(AL43:AL48)</f>
        <v>0</v>
      </c>
      <c r="AM42" s="69">
        <f>SUM(AM43:AM48)</f>
        <v>0</v>
      </c>
      <c r="AN42" s="86">
        <v>0</v>
      </c>
      <c r="AO42" s="85">
        <f>'12'!I42</f>
        <v>0</v>
      </c>
      <c r="AP42" s="69">
        <f>SUM(AP43:AP48)</f>
        <v>0</v>
      </c>
      <c r="AQ42" s="69">
        <f>SUM(AQ43:AQ48)</f>
        <v>0</v>
      </c>
      <c r="AR42" s="69">
        <f>SUM(AR43:AR48)</f>
        <v>0</v>
      </c>
      <c r="AS42" s="69">
        <f>SUM(AS43:AS48)</f>
        <v>0</v>
      </c>
      <c r="AT42" s="69">
        <f>SUM(AT43:AT48)</f>
        <v>0</v>
      </c>
      <c r="AU42" s="86">
        <v>0</v>
      </c>
      <c r="AV42" s="85">
        <f>'12'!K42</f>
        <v>0</v>
      </c>
      <c r="AW42" s="69">
        <f>SUM(AW43:AW48)</f>
        <v>0</v>
      </c>
      <c r="AX42" s="69">
        <f>SUM(AX43:AX48)</f>
        <v>0</v>
      </c>
      <c r="AY42" s="69">
        <f>SUM(AY43:AY48)</f>
        <v>0</v>
      </c>
      <c r="AZ42" s="69">
        <f>SUM(AZ43:AZ48)</f>
        <v>0</v>
      </c>
      <c r="BA42" s="69">
        <f>SUM(BA43:BA48)</f>
        <v>0</v>
      </c>
      <c r="BB42" s="86">
        <v>0</v>
      </c>
      <c r="BC42" s="85">
        <f>'12'!M42</f>
        <v>0</v>
      </c>
      <c r="BD42" s="69">
        <f>SUM(BD43:BD48)</f>
        <v>0</v>
      </c>
      <c r="BE42" s="69">
        <f>SUM(BE43:BE48)</f>
        <v>0</v>
      </c>
      <c r="BF42" s="69">
        <f>SUM(BF43:BF48)</f>
        <v>0</v>
      </c>
      <c r="BG42" s="69">
        <f>SUM(BG43:BG48)</f>
        <v>0</v>
      </c>
      <c r="BH42" s="69">
        <f>SUM(BH43:BH48)</f>
        <v>0</v>
      </c>
      <c r="BI42" s="86">
        <v>0</v>
      </c>
      <c r="BJ42" s="85">
        <f>'12'!O42</f>
        <v>0</v>
      </c>
      <c r="BK42" s="69">
        <f>SUM(BK43:BK48)</f>
        <v>0</v>
      </c>
      <c r="BL42" s="69">
        <f>SUM(BL43:BL48)</f>
        <v>0</v>
      </c>
      <c r="BM42" s="69">
        <f>SUM(BM43:BM48)</f>
        <v>0</v>
      </c>
      <c r="BN42" s="69">
        <f>SUM(BN43:BN48)</f>
        <v>0</v>
      </c>
      <c r="BO42" s="69">
        <f>SUM(BO43:BO48)</f>
        <v>0</v>
      </c>
      <c r="BP42" s="86">
        <v>0</v>
      </c>
      <c r="BQ42" s="85">
        <f>'12'!Q42</f>
        <v>0</v>
      </c>
      <c r="BR42" s="69">
        <f>SUM(BR43:BR48)</f>
        <v>0</v>
      </c>
      <c r="BS42" s="69">
        <f>SUM(BS43:BS48)</f>
        <v>0</v>
      </c>
      <c r="BT42" s="69">
        <f>SUM(BT43:BT48)</f>
        <v>0</v>
      </c>
      <c r="BU42" s="69">
        <f>SUM(BU43:BU48)</f>
        <v>0</v>
      </c>
      <c r="BV42" s="69">
        <f>SUM(BV43:BV48)</f>
        <v>0</v>
      </c>
      <c r="BW42" s="86">
        <v>0</v>
      </c>
      <c r="BX42" s="86">
        <v>0</v>
      </c>
      <c r="BY42" s="69">
        <f>SUM(BY43:BY48)</f>
        <v>0</v>
      </c>
      <c r="BZ42" s="86">
        <v>0</v>
      </c>
      <c r="CA42" s="70"/>
    </row>
    <row r="43" spans="1:79" ht="15.75">
      <c r="A43" s="48" t="s">
        <v>938</v>
      </c>
      <c r="B43" s="50" t="s">
        <v>939</v>
      </c>
      <c r="C43" s="61" t="s">
        <v>388</v>
      </c>
      <c r="D43" s="68">
        <f>ROUND('10'!D43/1.2,2)</f>
        <v>9.54</v>
      </c>
      <c r="E43" s="71">
        <v>0</v>
      </c>
      <c r="F43" s="71">
        <f>'12'!H43</f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71">
        <v>0</v>
      </c>
      <c r="M43" s="68">
        <f>'12'!J43</f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47">
        <f>'12'!L43</f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47">
        <f>'12'!N43</f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47">
        <f>'12'!P43</f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47">
        <f>'12'!I43</f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47">
        <f>'12'!K43</f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0</v>
      </c>
      <c r="BB43" s="88">
        <v>0</v>
      </c>
      <c r="BC43" s="47">
        <f>'12'!M43</f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47">
        <f>'12'!O43</f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47">
        <f>'12'!Q43</f>
        <v>0</v>
      </c>
      <c r="BR43" s="88">
        <v>0</v>
      </c>
      <c r="BS43" s="88">
        <v>0</v>
      </c>
      <c r="BT43" s="88">
        <v>0</v>
      </c>
      <c r="BU43" s="88">
        <v>0</v>
      </c>
      <c r="BV43" s="88">
        <v>0</v>
      </c>
      <c r="BW43" s="88">
        <v>0</v>
      </c>
      <c r="BX43" s="88">
        <v>0</v>
      </c>
      <c r="BY43" s="47">
        <f t="shared" si="0"/>
        <v>0</v>
      </c>
      <c r="BZ43" s="88">
        <v>0</v>
      </c>
      <c r="CA43" s="70"/>
    </row>
    <row r="44" spans="1:79" ht="15.75">
      <c r="A44" s="48" t="s">
        <v>940</v>
      </c>
      <c r="B44" s="50" t="s">
        <v>941</v>
      </c>
      <c r="C44" s="61" t="s">
        <v>388</v>
      </c>
      <c r="D44" s="68">
        <f>ROUND('10'!D44/1.2,2)</f>
        <v>4.56</v>
      </c>
      <c r="E44" s="71">
        <v>0</v>
      </c>
      <c r="F44" s="71">
        <f>'12'!H44</f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71">
        <v>0</v>
      </c>
      <c r="M44" s="68">
        <f>'12'!J44</f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47">
        <f>'12'!L44</f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47">
        <f>'12'!N44</f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47">
        <f>'12'!P44</f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47">
        <f>'12'!I44</f>
        <v>0</v>
      </c>
      <c r="AP44" s="88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47">
        <f>'12'!K44</f>
        <v>0</v>
      </c>
      <c r="AW44" s="88">
        <v>0</v>
      </c>
      <c r="AX44" s="88">
        <v>0</v>
      </c>
      <c r="AY44" s="88">
        <v>0</v>
      </c>
      <c r="AZ44" s="88">
        <v>0</v>
      </c>
      <c r="BA44" s="88">
        <v>0</v>
      </c>
      <c r="BB44" s="88">
        <v>0</v>
      </c>
      <c r="BC44" s="47">
        <f>'12'!M44</f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47">
        <f>'12'!O44</f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47">
        <f>'12'!Q44</f>
        <v>0</v>
      </c>
      <c r="BR44" s="88">
        <v>0</v>
      </c>
      <c r="BS44" s="88">
        <v>0</v>
      </c>
      <c r="BT44" s="88">
        <v>0</v>
      </c>
      <c r="BU44" s="88">
        <v>0</v>
      </c>
      <c r="BV44" s="88">
        <v>0</v>
      </c>
      <c r="BW44" s="88">
        <v>0</v>
      </c>
      <c r="BX44" s="88">
        <v>0</v>
      </c>
      <c r="BY44" s="47">
        <f t="shared" si="0"/>
        <v>0</v>
      </c>
      <c r="BZ44" s="88">
        <v>0</v>
      </c>
      <c r="CA44" s="70"/>
    </row>
    <row r="45" spans="1:79" ht="15.75">
      <c r="A45" s="48" t="s">
        <v>942</v>
      </c>
      <c r="B45" s="50" t="s">
        <v>943</v>
      </c>
      <c r="C45" s="61" t="s">
        <v>388</v>
      </c>
      <c r="D45" s="68">
        <f>ROUND('10'!D45/1.2,2)</f>
        <v>4.33</v>
      </c>
      <c r="E45" s="71">
        <v>0</v>
      </c>
      <c r="F45" s="71">
        <f>'12'!H45</f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71">
        <v>0</v>
      </c>
      <c r="M45" s="68">
        <f>'12'!J45</f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47">
        <f>'12'!L45</f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47">
        <f>'12'!N45</f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47">
        <f>'12'!P45</f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47">
        <f>'12'!I45</f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47">
        <f>'12'!K45</f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0</v>
      </c>
      <c r="BB45" s="88">
        <v>0</v>
      </c>
      <c r="BC45" s="47">
        <f>'12'!M45</f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47">
        <f>'12'!O45</f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47">
        <f>'12'!Q45</f>
        <v>0</v>
      </c>
      <c r="BR45" s="88">
        <v>0</v>
      </c>
      <c r="BS45" s="88">
        <v>0</v>
      </c>
      <c r="BT45" s="88">
        <v>0</v>
      </c>
      <c r="BU45" s="88">
        <v>0</v>
      </c>
      <c r="BV45" s="88">
        <v>0</v>
      </c>
      <c r="BW45" s="88">
        <v>0</v>
      </c>
      <c r="BX45" s="88">
        <v>0</v>
      </c>
      <c r="BY45" s="47">
        <f t="shared" si="0"/>
        <v>0</v>
      </c>
      <c r="BZ45" s="88">
        <v>0</v>
      </c>
      <c r="CA45" s="70"/>
    </row>
    <row r="46" spans="1:79" ht="31.5">
      <c r="A46" s="48" t="s">
        <v>944</v>
      </c>
      <c r="B46" s="50" t="s">
        <v>945</v>
      </c>
      <c r="C46" s="61" t="s">
        <v>388</v>
      </c>
      <c r="D46" s="68">
        <f>ROUND('10'!D46/1.2,2)</f>
        <v>4.33</v>
      </c>
      <c r="E46" s="71">
        <v>0</v>
      </c>
      <c r="F46" s="71">
        <f>'12'!H46</f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71">
        <v>0</v>
      </c>
      <c r="M46" s="68">
        <f>'12'!J46</f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47">
        <f>'12'!L46</f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47">
        <f>'12'!N46</f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47">
        <f>'12'!P46</f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47">
        <f>'12'!I46</f>
        <v>0</v>
      </c>
      <c r="AP46" s="88">
        <v>0</v>
      </c>
      <c r="AQ46" s="88">
        <v>0</v>
      </c>
      <c r="AR46" s="88">
        <v>0</v>
      </c>
      <c r="AS46" s="88">
        <v>0</v>
      </c>
      <c r="AT46" s="88">
        <v>0</v>
      </c>
      <c r="AU46" s="88">
        <v>0</v>
      </c>
      <c r="AV46" s="47">
        <f>'12'!K46</f>
        <v>0</v>
      </c>
      <c r="AW46" s="88">
        <v>0</v>
      </c>
      <c r="AX46" s="88">
        <v>0</v>
      </c>
      <c r="AY46" s="88">
        <v>0</v>
      </c>
      <c r="AZ46" s="88">
        <v>0</v>
      </c>
      <c r="BA46" s="88">
        <v>0</v>
      </c>
      <c r="BB46" s="88">
        <v>0</v>
      </c>
      <c r="BC46" s="47">
        <f>'12'!M46</f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47">
        <f>'12'!O46</f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47">
        <f>'12'!Q46</f>
        <v>0</v>
      </c>
      <c r="BR46" s="88">
        <v>0</v>
      </c>
      <c r="BS46" s="88">
        <v>0</v>
      </c>
      <c r="BT46" s="88">
        <v>0</v>
      </c>
      <c r="BU46" s="88">
        <v>0</v>
      </c>
      <c r="BV46" s="88">
        <v>0</v>
      </c>
      <c r="BW46" s="88">
        <v>0</v>
      </c>
      <c r="BX46" s="88">
        <v>0</v>
      </c>
      <c r="BY46" s="47">
        <f t="shared" si="0"/>
        <v>0</v>
      </c>
      <c r="BZ46" s="88">
        <v>0</v>
      </c>
      <c r="CA46" s="70"/>
    </row>
    <row r="47" spans="1:79" ht="31.5">
      <c r="A47" s="48" t="s">
        <v>946</v>
      </c>
      <c r="B47" s="50" t="s">
        <v>947</v>
      </c>
      <c r="C47" s="61" t="s">
        <v>388</v>
      </c>
      <c r="D47" s="68">
        <f>ROUND('10'!D47/1.2,2)</f>
        <v>4</v>
      </c>
      <c r="E47" s="71">
        <v>0</v>
      </c>
      <c r="F47" s="71">
        <f>'12'!H47</f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71">
        <v>0</v>
      </c>
      <c r="M47" s="68">
        <f>'12'!J47</f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47">
        <f>'12'!L47</f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47">
        <f>'12'!N47</f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47">
        <f>'12'!P47</f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47">
        <f>'12'!I47</f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47">
        <f>'12'!K47</f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47">
        <f>'12'!M47</f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47">
        <f>'12'!O47</f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47">
        <f>'12'!Q47</f>
        <v>0</v>
      </c>
      <c r="BR47" s="88">
        <v>0</v>
      </c>
      <c r="BS47" s="88">
        <v>0</v>
      </c>
      <c r="BT47" s="88">
        <v>0</v>
      </c>
      <c r="BU47" s="88">
        <v>0</v>
      </c>
      <c r="BV47" s="88">
        <v>0</v>
      </c>
      <c r="BW47" s="88">
        <v>0</v>
      </c>
      <c r="BX47" s="88">
        <v>0</v>
      </c>
      <c r="BY47" s="47">
        <f t="shared" si="0"/>
        <v>0</v>
      </c>
      <c r="BZ47" s="88">
        <v>0</v>
      </c>
      <c r="CA47" s="70"/>
    </row>
    <row r="48" spans="1:79" ht="31.5">
      <c r="A48" s="48" t="s">
        <v>948</v>
      </c>
      <c r="B48" s="50" t="s">
        <v>949</v>
      </c>
      <c r="C48" s="61" t="s">
        <v>388</v>
      </c>
      <c r="D48" s="68">
        <f>ROUND('10'!D48/1.2,2)</f>
        <v>4.33</v>
      </c>
      <c r="E48" s="71">
        <v>0</v>
      </c>
      <c r="F48" s="71">
        <f>'12'!H48</f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71">
        <v>0</v>
      </c>
      <c r="M48" s="68">
        <f>'12'!J48</f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47">
        <f>'12'!L48</f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47">
        <f>'12'!N48</f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47">
        <f>'12'!P48</f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47">
        <f>'12'!I48</f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47">
        <f>'12'!K48</f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47">
        <f>'12'!M48</f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47">
        <f>'12'!O48</f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47">
        <f>'12'!Q48</f>
        <v>0</v>
      </c>
      <c r="BR48" s="88">
        <v>0</v>
      </c>
      <c r="BS48" s="88">
        <v>0</v>
      </c>
      <c r="BT48" s="88">
        <v>0</v>
      </c>
      <c r="BU48" s="88">
        <v>0</v>
      </c>
      <c r="BV48" s="88">
        <v>0</v>
      </c>
      <c r="BW48" s="88">
        <v>0</v>
      </c>
      <c r="BX48" s="88">
        <v>0</v>
      </c>
      <c r="BY48" s="47">
        <f t="shared" si="0"/>
        <v>0</v>
      </c>
      <c r="BZ48" s="88">
        <v>0</v>
      </c>
      <c r="CA48" s="70"/>
    </row>
    <row r="49" spans="1:79" ht="31.5">
      <c r="A49" s="59" t="s">
        <v>252</v>
      </c>
      <c r="B49" s="60" t="s">
        <v>385</v>
      </c>
      <c r="C49" s="87" t="s">
        <v>388</v>
      </c>
      <c r="D49" s="69">
        <f>D50+D60</f>
        <v>84.03</v>
      </c>
      <c r="E49" s="70">
        <v>0</v>
      </c>
      <c r="F49" s="70">
        <f>'12'!H49</f>
        <v>4.43</v>
      </c>
      <c r="G49" s="69">
        <f>G50+G60</f>
        <v>0</v>
      </c>
      <c r="H49" s="69">
        <f>H50+H60</f>
        <v>0</v>
      </c>
      <c r="I49" s="69">
        <f>I50+I60</f>
        <v>3.175</v>
      </c>
      <c r="J49" s="69">
        <f>J50+J60</f>
        <v>0</v>
      </c>
      <c r="K49" s="69">
        <f>K50+K60</f>
        <v>0</v>
      </c>
      <c r="L49" s="70">
        <v>0</v>
      </c>
      <c r="M49" s="69">
        <f>'12'!J49</f>
        <v>0</v>
      </c>
      <c r="N49" s="69">
        <f>N50+N60</f>
        <v>0</v>
      </c>
      <c r="O49" s="69">
        <f>O50+O60</f>
        <v>0</v>
      </c>
      <c r="P49" s="69">
        <f>P50+P60</f>
        <v>0</v>
      </c>
      <c r="Q49" s="69">
        <f>Q50+Q60</f>
        <v>0</v>
      </c>
      <c r="R49" s="69">
        <f>R50+R60</f>
        <v>0</v>
      </c>
      <c r="S49" s="86">
        <v>0</v>
      </c>
      <c r="T49" s="85">
        <f>'12'!L49</f>
        <v>1.99</v>
      </c>
      <c r="U49" s="69">
        <f>U50+U60</f>
        <v>0</v>
      </c>
      <c r="V49" s="69">
        <f>V50+V60</f>
        <v>0</v>
      </c>
      <c r="W49" s="69">
        <f>W50+W60</f>
        <v>0</v>
      </c>
      <c r="X49" s="69">
        <f>X50+X60</f>
        <v>0</v>
      </c>
      <c r="Y49" s="69">
        <f>Y50+Y60</f>
        <v>0</v>
      </c>
      <c r="Z49" s="86">
        <v>0</v>
      </c>
      <c r="AA49" s="85">
        <f>'12'!N49</f>
        <v>1.99</v>
      </c>
      <c r="AB49" s="69">
        <f>AB50+AB60</f>
        <v>0</v>
      </c>
      <c r="AC49" s="69">
        <f>AC50+AC60</f>
        <v>0</v>
      </c>
      <c r="AD49" s="69">
        <f>AD50+AD60</f>
        <v>0</v>
      </c>
      <c r="AE49" s="69">
        <f>AE50+AE60</f>
        <v>0</v>
      </c>
      <c r="AF49" s="69">
        <f>AF50+AF60</f>
        <v>0</v>
      </c>
      <c r="AG49" s="86">
        <v>0</v>
      </c>
      <c r="AH49" s="85">
        <f>'12'!P49</f>
        <v>0.44</v>
      </c>
      <c r="AI49" s="69">
        <f>AI50+AI60</f>
        <v>0</v>
      </c>
      <c r="AJ49" s="69">
        <f>AJ50+AJ60</f>
        <v>0</v>
      </c>
      <c r="AK49" s="69">
        <f>AK50+AK60</f>
        <v>3.175</v>
      </c>
      <c r="AL49" s="69">
        <f>AL50+AL60</f>
        <v>0</v>
      </c>
      <c r="AM49" s="69">
        <f>AM50+AM60</f>
        <v>0</v>
      </c>
      <c r="AN49" s="86">
        <v>0</v>
      </c>
      <c r="AO49" s="85">
        <f>'12'!I49</f>
        <v>2.90422625</v>
      </c>
      <c r="AP49" s="69">
        <f>AP50+AP60</f>
        <v>0</v>
      </c>
      <c r="AQ49" s="69">
        <f>AQ50+AQ60</f>
        <v>0</v>
      </c>
      <c r="AR49" s="69">
        <f>AR50+AR60</f>
        <v>1.074</v>
      </c>
      <c r="AS49" s="69">
        <f>AS50+AS60</f>
        <v>0</v>
      </c>
      <c r="AT49" s="69">
        <f>AT50+AT60</f>
        <v>0</v>
      </c>
      <c r="AU49" s="86">
        <v>0</v>
      </c>
      <c r="AV49" s="85">
        <f>'12'!K49</f>
        <v>0.0106244</v>
      </c>
      <c r="AW49" s="69">
        <f>AW50+AW60</f>
        <v>0</v>
      </c>
      <c r="AX49" s="69">
        <f>AX50+AX60</f>
        <v>0</v>
      </c>
      <c r="AY49" s="69">
        <f>AY50+AY60</f>
        <v>0</v>
      </c>
      <c r="AZ49" s="69">
        <f>AZ50+AZ60</f>
        <v>0</v>
      </c>
      <c r="BA49" s="69">
        <f>BA50+BA60</f>
        <v>0</v>
      </c>
      <c r="BB49" s="86">
        <v>0</v>
      </c>
      <c r="BC49" s="85">
        <f>'12'!M49</f>
        <v>0.32969661</v>
      </c>
      <c r="BD49" s="69">
        <f>BD50+BD60</f>
        <v>0</v>
      </c>
      <c r="BE49" s="69">
        <f>BE50+BE60</f>
        <v>0</v>
      </c>
      <c r="BF49" s="69">
        <f>BF50+BF60</f>
        <v>1.074</v>
      </c>
      <c r="BG49" s="69">
        <f>BG50+BG60</f>
        <v>0</v>
      </c>
      <c r="BH49" s="69">
        <f>BH50+BH60</f>
        <v>0</v>
      </c>
      <c r="BI49" s="86">
        <v>0</v>
      </c>
      <c r="BJ49" s="85">
        <f>'12'!O49</f>
        <v>1.48639154</v>
      </c>
      <c r="BK49" s="69">
        <f>BK50+BK60</f>
        <v>0</v>
      </c>
      <c r="BL49" s="69">
        <f>BL50+BL60</f>
        <v>0</v>
      </c>
      <c r="BM49" s="69">
        <f>BM50+BM60</f>
        <v>1.472</v>
      </c>
      <c r="BN49" s="69">
        <f>BN50+BN60</f>
        <v>0</v>
      </c>
      <c r="BO49" s="69">
        <f>BO50+BO60</f>
        <v>0</v>
      </c>
      <c r="BP49" s="86">
        <v>0</v>
      </c>
      <c r="BQ49" s="85">
        <f>'12'!Q49</f>
        <v>1.0775137</v>
      </c>
      <c r="BR49" s="69">
        <f>BR50+BR60</f>
        <v>0</v>
      </c>
      <c r="BS49" s="69">
        <f>BS50+BS60</f>
        <v>0</v>
      </c>
      <c r="BT49" s="69">
        <f>BT50+BT60</f>
        <v>0</v>
      </c>
      <c r="BU49" s="69">
        <f>BU50+BU60</f>
        <v>0</v>
      </c>
      <c r="BV49" s="69">
        <f>BV50+BV60</f>
        <v>0</v>
      </c>
      <c r="BW49" s="86">
        <v>0</v>
      </c>
      <c r="BX49" s="86">
        <v>0</v>
      </c>
      <c r="BY49" s="69">
        <f>BY50+BY60</f>
        <v>-0.6375137</v>
      </c>
      <c r="BZ49" s="86">
        <v>0</v>
      </c>
      <c r="CA49" s="70"/>
    </row>
    <row r="50" spans="1:79" ht="15.75">
      <c r="A50" s="59" t="s">
        <v>386</v>
      </c>
      <c r="B50" s="60" t="s">
        <v>387</v>
      </c>
      <c r="C50" s="87" t="s">
        <v>388</v>
      </c>
      <c r="D50" s="69">
        <f>D51+D54</f>
        <v>84.03</v>
      </c>
      <c r="E50" s="70">
        <v>0</v>
      </c>
      <c r="F50" s="70">
        <f>'12'!H50</f>
        <v>4.43</v>
      </c>
      <c r="G50" s="69">
        <f>G51+G54</f>
        <v>0</v>
      </c>
      <c r="H50" s="69">
        <f>H51+H54</f>
        <v>0</v>
      </c>
      <c r="I50" s="69">
        <f>I51+I54</f>
        <v>3.175</v>
      </c>
      <c r="J50" s="69">
        <f>J51+J54</f>
        <v>0</v>
      </c>
      <c r="K50" s="69">
        <f>K51+K54</f>
        <v>0</v>
      </c>
      <c r="L50" s="70">
        <v>0</v>
      </c>
      <c r="M50" s="69">
        <f>'12'!J50</f>
        <v>0</v>
      </c>
      <c r="N50" s="69">
        <f>N51+N54</f>
        <v>0</v>
      </c>
      <c r="O50" s="69">
        <f>O51+O54</f>
        <v>0</v>
      </c>
      <c r="P50" s="69">
        <f>P51+P54</f>
        <v>0</v>
      </c>
      <c r="Q50" s="69">
        <f>Q51+Q54</f>
        <v>0</v>
      </c>
      <c r="R50" s="69">
        <f>R51+R54</f>
        <v>0</v>
      </c>
      <c r="S50" s="86">
        <v>0</v>
      </c>
      <c r="T50" s="85">
        <f>'12'!L50</f>
        <v>1.99</v>
      </c>
      <c r="U50" s="69">
        <f>U51+U54</f>
        <v>0</v>
      </c>
      <c r="V50" s="69">
        <f>V51+V54</f>
        <v>0</v>
      </c>
      <c r="W50" s="69">
        <f>W51+W54</f>
        <v>0</v>
      </c>
      <c r="X50" s="69">
        <f>X51+X54</f>
        <v>0</v>
      </c>
      <c r="Y50" s="69">
        <f>Y51+Y54</f>
        <v>0</v>
      </c>
      <c r="Z50" s="86">
        <v>0</v>
      </c>
      <c r="AA50" s="85">
        <f>'12'!N50</f>
        <v>1.99</v>
      </c>
      <c r="AB50" s="69">
        <f>AB51+AB54</f>
        <v>0</v>
      </c>
      <c r="AC50" s="69">
        <f>AC51+AC54</f>
        <v>0</v>
      </c>
      <c r="AD50" s="69">
        <f>AD51+AD54</f>
        <v>0</v>
      </c>
      <c r="AE50" s="69">
        <f>AE51+AE54</f>
        <v>0</v>
      </c>
      <c r="AF50" s="69">
        <f>AF51+AF54</f>
        <v>0</v>
      </c>
      <c r="AG50" s="86">
        <v>0</v>
      </c>
      <c r="AH50" s="85">
        <f>'12'!P50</f>
        <v>0.44</v>
      </c>
      <c r="AI50" s="69">
        <f>AI51+AI54</f>
        <v>0</v>
      </c>
      <c r="AJ50" s="69">
        <f>AJ51+AJ54</f>
        <v>0</v>
      </c>
      <c r="AK50" s="69">
        <f>AK51+AK54</f>
        <v>3.175</v>
      </c>
      <c r="AL50" s="69">
        <f>AL51+AL54</f>
        <v>0</v>
      </c>
      <c r="AM50" s="69">
        <f>AM51+AM54</f>
        <v>0</v>
      </c>
      <c r="AN50" s="86">
        <v>0</v>
      </c>
      <c r="AO50" s="85">
        <f>'12'!I50</f>
        <v>2.90422625</v>
      </c>
      <c r="AP50" s="69">
        <f>AP51+AP54</f>
        <v>0</v>
      </c>
      <c r="AQ50" s="69">
        <f>AQ51+AQ54</f>
        <v>0</v>
      </c>
      <c r="AR50" s="69">
        <f>AR51+AR54</f>
        <v>1.074</v>
      </c>
      <c r="AS50" s="69">
        <f>AS51+AS54</f>
        <v>0</v>
      </c>
      <c r="AT50" s="69">
        <f>AT51+AT54</f>
        <v>0</v>
      </c>
      <c r="AU50" s="86">
        <v>0</v>
      </c>
      <c r="AV50" s="85">
        <f>'12'!K50</f>
        <v>0.0106244</v>
      </c>
      <c r="AW50" s="69">
        <f>AW51+AW54</f>
        <v>0</v>
      </c>
      <c r="AX50" s="69">
        <f>AX51+AX54</f>
        <v>0</v>
      </c>
      <c r="AY50" s="69">
        <f>AY51+AY54</f>
        <v>0</v>
      </c>
      <c r="AZ50" s="69">
        <f>AZ51+AZ54</f>
        <v>0</v>
      </c>
      <c r="BA50" s="69">
        <f>BA51+BA54</f>
        <v>0</v>
      </c>
      <c r="BB50" s="86">
        <v>0</v>
      </c>
      <c r="BC50" s="85">
        <f>'12'!M50</f>
        <v>0.32969661</v>
      </c>
      <c r="BD50" s="69">
        <f>BD51+BD54</f>
        <v>0</v>
      </c>
      <c r="BE50" s="69">
        <f>BE51+BE54</f>
        <v>0</v>
      </c>
      <c r="BF50" s="69">
        <f>BF51+BF54</f>
        <v>1.074</v>
      </c>
      <c r="BG50" s="69">
        <f>BG51+BG54</f>
        <v>0</v>
      </c>
      <c r="BH50" s="69">
        <f>BH51+BH54</f>
        <v>0</v>
      </c>
      <c r="BI50" s="86">
        <v>0</v>
      </c>
      <c r="BJ50" s="85">
        <f>'12'!O50</f>
        <v>1.48639154</v>
      </c>
      <c r="BK50" s="69">
        <f>BK51+BK54</f>
        <v>0</v>
      </c>
      <c r="BL50" s="69">
        <f>BL51+BL54</f>
        <v>0</v>
      </c>
      <c r="BM50" s="69">
        <f>BM51+BM54</f>
        <v>1.472</v>
      </c>
      <c r="BN50" s="69">
        <f>BN51+BN54</f>
        <v>0</v>
      </c>
      <c r="BO50" s="69">
        <f>BO51+BO54</f>
        <v>0</v>
      </c>
      <c r="BP50" s="86">
        <v>0</v>
      </c>
      <c r="BQ50" s="85">
        <f>'12'!Q50</f>
        <v>1.0775137</v>
      </c>
      <c r="BR50" s="69">
        <f>BR51+BR54</f>
        <v>0</v>
      </c>
      <c r="BS50" s="69">
        <f>BS51+BS54</f>
        <v>0</v>
      </c>
      <c r="BT50" s="69">
        <f>BT51+BT54</f>
        <v>0</v>
      </c>
      <c r="BU50" s="69">
        <f>BU51+BU54</f>
        <v>0</v>
      </c>
      <c r="BV50" s="69">
        <f>BV51+BV54</f>
        <v>0</v>
      </c>
      <c r="BW50" s="86">
        <v>0</v>
      </c>
      <c r="BX50" s="86">
        <v>0</v>
      </c>
      <c r="BY50" s="69">
        <f>BY51+BY54</f>
        <v>-0.6375137</v>
      </c>
      <c r="BZ50" s="86">
        <v>0</v>
      </c>
      <c r="CA50" s="70"/>
    </row>
    <row r="51" spans="1:79" ht="15.75">
      <c r="A51" s="59" t="s">
        <v>950</v>
      </c>
      <c r="B51" s="79" t="s">
        <v>951</v>
      </c>
      <c r="C51" s="87" t="s">
        <v>388</v>
      </c>
      <c r="D51" s="69">
        <f>SUM(D52:D53)</f>
        <v>51.68</v>
      </c>
      <c r="E51" s="70">
        <v>0</v>
      </c>
      <c r="F51" s="70">
        <f>'12'!H51</f>
        <v>0</v>
      </c>
      <c r="G51" s="69">
        <f>SUM(G52:G53)</f>
        <v>0</v>
      </c>
      <c r="H51" s="69">
        <f>SUM(H52:H53)</f>
        <v>0</v>
      </c>
      <c r="I51" s="69">
        <f>SUM(I52:I53)</f>
        <v>0</v>
      </c>
      <c r="J51" s="69">
        <f>SUM(J52:J53)</f>
        <v>0</v>
      </c>
      <c r="K51" s="69">
        <f>SUM(K52:K53)</f>
        <v>0</v>
      </c>
      <c r="L51" s="70">
        <v>0</v>
      </c>
      <c r="M51" s="69">
        <f>'12'!J51</f>
        <v>0</v>
      </c>
      <c r="N51" s="69">
        <f>SUM(N52:N53)</f>
        <v>0</v>
      </c>
      <c r="O51" s="69">
        <f>SUM(O52:O53)</f>
        <v>0</v>
      </c>
      <c r="P51" s="69">
        <f>SUM(P52:P53)</f>
        <v>0</v>
      </c>
      <c r="Q51" s="69">
        <f>SUM(Q52:Q53)</f>
        <v>0</v>
      </c>
      <c r="R51" s="69">
        <f>SUM(R52:R53)</f>
        <v>0</v>
      </c>
      <c r="S51" s="86">
        <v>0</v>
      </c>
      <c r="T51" s="85">
        <f>'12'!L51</f>
        <v>0</v>
      </c>
      <c r="U51" s="69">
        <f>SUM(U52:U53)</f>
        <v>0</v>
      </c>
      <c r="V51" s="69">
        <f>SUM(V52:V53)</f>
        <v>0</v>
      </c>
      <c r="W51" s="69">
        <f>SUM(W52:W53)</f>
        <v>0</v>
      </c>
      <c r="X51" s="69">
        <f>SUM(X52:X53)</f>
        <v>0</v>
      </c>
      <c r="Y51" s="69">
        <f>SUM(Y52:Y53)</f>
        <v>0</v>
      </c>
      <c r="Z51" s="86">
        <v>0</v>
      </c>
      <c r="AA51" s="85">
        <f>'12'!N51</f>
        <v>0</v>
      </c>
      <c r="AB51" s="69">
        <f>SUM(AB52:AB53)</f>
        <v>0</v>
      </c>
      <c r="AC51" s="69">
        <f>SUM(AC52:AC53)</f>
        <v>0</v>
      </c>
      <c r="AD51" s="69">
        <f>SUM(AD52:AD53)</f>
        <v>0</v>
      </c>
      <c r="AE51" s="69">
        <f>SUM(AE52:AE53)</f>
        <v>0</v>
      </c>
      <c r="AF51" s="69">
        <f>SUM(AF52:AF53)</f>
        <v>0</v>
      </c>
      <c r="AG51" s="86">
        <v>0</v>
      </c>
      <c r="AH51" s="85">
        <f>'12'!P51</f>
        <v>0</v>
      </c>
      <c r="AI51" s="69">
        <f>SUM(AI52:AI53)</f>
        <v>0</v>
      </c>
      <c r="AJ51" s="69">
        <f>SUM(AJ52:AJ53)</f>
        <v>0</v>
      </c>
      <c r="AK51" s="69">
        <f>SUM(AK52:AK53)</f>
        <v>0</v>
      </c>
      <c r="AL51" s="69">
        <f>SUM(AL52:AL53)</f>
        <v>0</v>
      </c>
      <c r="AM51" s="69">
        <f>SUM(AM52:AM53)</f>
        <v>0</v>
      </c>
      <c r="AN51" s="86">
        <v>0</v>
      </c>
      <c r="AO51" s="85">
        <f>'12'!I51</f>
        <v>0</v>
      </c>
      <c r="AP51" s="69">
        <f>SUM(AP52:AP53)</f>
        <v>0</v>
      </c>
      <c r="AQ51" s="69">
        <f>SUM(AQ52:AQ53)</f>
        <v>0</v>
      </c>
      <c r="AR51" s="69">
        <f>SUM(AR52:AR53)</f>
        <v>0</v>
      </c>
      <c r="AS51" s="69">
        <f>SUM(AS52:AS53)</f>
        <v>0</v>
      </c>
      <c r="AT51" s="69">
        <f>SUM(AT52:AT53)</f>
        <v>0</v>
      </c>
      <c r="AU51" s="86">
        <v>0</v>
      </c>
      <c r="AV51" s="85">
        <f>'12'!K51</f>
        <v>0</v>
      </c>
      <c r="AW51" s="69">
        <f>SUM(AW52:AW53)</f>
        <v>0</v>
      </c>
      <c r="AX51" s="69">
        <f>SUM(AX52:AX53)</f>
        <v>0</v>
      </c>
      <c r="AY51" s="69">
        <f>SUM(AY52:AY53)</f>
        <v>0</v>
      </c>
      <c r="AZ51" s="69">
        <f>SUM(AZ52:AZ53)</f>
        <v>0</v>
      </c>
      <c r="BA51" s="69">
        <f>SUM(BA52:BA53)</f>
        <v>0</v>
      </c>
      <c r="BB51" s="86">
        <v>0</v>
      </c>
      <c r="BC51" s="85">
        <f>'12'!M51</f>
        <v>0</v>
      </c>
      <c r="BD51" s="69">
        <f>SUM(BD52:BD53)</f>
        <v>0</v>
      </c>
      <c r="BE51" s="69">
        <f>SUM(BE52:BE53)</f>
        <v>0</v>
      </c>
      <c r="BF51" s="69">
        <f>SUM(BF52:BF53)</f>
        <v>0</v>
      </c>
      <c r="BG51" s="69">
        <f>SUM(BG52:BG53)</f>
        <v>0</v>
      </c>
      <c r="BH51" s="69">
        <f>SUM(BH52:BH53)</f>
        <v>0</v>
      </c>
      <c r="BI51" s="86">
        <v>0</v>
      </c>
      <c r="BJ51" s="85">
        <f>'12'!O51</f>
        <v>0</v>
      </c>
      <c r="BK51" s="69">
        <f>SUM(BK52:BK53)</f>
        <v>0</v>
      </c>
      <c r="BL51" s="69">
        <f>SUM(BL52:BL53)</f>
        <v>0</v>
      </c>
      <c r="BM51" s="69">
        <f>SUM(BM52:BM53)</f>
        <v>0</v>
      </c>
      <c r="BN51" s="69">
        <f>SUM(BN52:BN53)</f>
        <v>0</v>
      </c>
      <c r="BO51" s="69">
        <f>SUM(BO52:BO53)</f>
        <v>0</v>
      </c>
      <c r="BP51" s="86">
        <v>0</v>
      </c>
      <c r="BQ51" s="85">
        <f>'12'!Q51</f>
        <v>0</v>
      </c>
      <c r="BR51" s="69">
        <f>SUM(BR52:BR53)</f>
        <v>0</v>
      </c>
      <c r="BS51" s="69">
        <f>SUM(BS52:BS53)</f>
        <v>0</v>
      </c>
      <c r="BT51" s="69">
        <f>SUM(BT52:BT53)</f>
        <v>0</v>
      </c>
      <c r="BU51" s="69">
        <f>SUM(BU52:BU53)</f>
        <v>0</v>
      </c>
      <c r="BV51" s="69">
        <f>SUM(BV52:BV53)</f>
        <v>0</v>
      </c>
      <c r="BW51" s="86">
        <v>0</v>
      </c>
      <c r="BX51" s="86">
        <v>0</v>
      </c>
      <c r="BY51" s="69">
        <f>SUM(BY52:BY53)</f>
        <v>0</v>
      </c>
      <c r="BZ51" s="86">
        <v>0</v>
      </c>
      <c r="CA51" s="70"/>
    </row>
    <row r="52" spans="1:79" ht="15.75">
      <c r="A52" s="48" t="s">
        <v>952</v>
      </c>
      <c r="B52" s="51" t="s">
        <v>953</v>
      </c>
      <c r="C52" s="61" t="s">
        <v>388</v>
      </c>
      <c r="D52" s="68">
        <f>ROUND('10'!D52/1.2,2)</f>
        <v>27.25</v>
      </c>
      <c r="E52" s="71">
        <v>0</v>
      </c>
      <c r="F52" s="71">
        <f>'12'!H52</f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71">
        <v>0</v>
      </c>
      <c r="M52" s="68">
        <f>'12'!J52</f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47">
        <f>'12'!L52</f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47">
        <f>'12'!N52</f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47">
        <f>'12'!P52</f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47">
        <f>'12'!I52</f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47">
        <f>'12'!K52</f>
        <v>0</v>
      </c>
      <c r="AW52" s="88">
        <v>0</v>
      </c>
      <c r="AX52" s="88">
        <v>0</v>
      </c>
      <c r="AY52" s="88">
        <v>0</v>
      </c>
      <c r="AZ52" s="88">
        <v>0</v>
      </c>
      <c r="BA52" s="88">
        <v>0</v>
      </c>
      <c r="BB52" s="88">
        <v>0</v>
      </c>
      <c r="BC52" s="47">
        <f>'12'!M52</f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47">
        <f>'12'!O52</f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47">
        <f>'12'!Q52</f>
        <v>0</v>
      </c>
      <c r="BR52" s="88">
        <v>0</v>
      </c>
      <c r="BS52" s="88">
        <v>0</v>
      </c>
      <c r="BT52" s="88">
        <v>0</v>
      </c>
      <c r="BU52" s="88">
        <v>0</v>
      </c>
      <c r="BV52" s="88">
        <v>0</v>
      </c>
      <c r="BW52" s="88">
        <v>0</v>
      </c>
      <c r="BX52" s="88">
        <v>0</v>
      </c>
      <c r="BY52" s="47">
        <f t="shared" si="0"/>
        <v>0</v>
      </c>
      <c r="BZ52" s="88">
        <v>0</v>
      </c>
      <c r="CA52" s="70"/>
    </row>
    <row r="53" spans="1:79" ht="31.5">
      <c r="A53" s="48" t="s">
        <v>954</v>
      </c>
      <c r="B53" s="51" t="s">
        <v>955</v>
      </c>
      <c r="C53" s="61" t="s">
        <v>388</v>
      </c>
      <c r="D53" s="68">
        <f>ROUND('10'!D53/1.2,2)</f>
        <v>24.43</v>
      </c>
      <c r="E53" s="71">
        <v>0</v>
      </c>
      <c r="F53" s="71">
        <f>'12'!H53</f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71">
        <v>0</v>
      </c>
      <c r="M53" s="68">
        <f>'12'!J53</f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47">
        <f>'12'!L53</f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47">
        <f>'12'!N53</f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47">
        <f>'12'!P53</f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8">
        <v>0</v>
      </c>
      <c r="AO53" s="47">
        <f>'12'!I53</f>
        <v>0</v>
      </c>
      <c r="AP53" s="88">
        <v>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47">
        <f>'12'!K53</f>
        <v>0</v>
      </c>
      <c r="AW53" s="88">
        <v>0</v>
      </c>
      <c r="AX53" s="88">
        <v>0</v>
      </c>
      <c r="AY53" s="88">
        <v>0</v>
      </c>
      <c r="AZ53" s="88">
        <v>0</v>
      </c>
      <c r="BA53" s="88">
        <v>0</v>
      </c>
      <c r="BB53" s="88">
        <v>0</v>
      </c>
      <c r="BC53" s="47">
        <f>'12'!M53</f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47">
        <f>'12'!O53</f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47">
        <f>'12'!Q53</f>
        <v>0</v>
      </c>
      <c r="BR53" s="88">
        <v>0</v>
      </c>
      <c r="BS53" s="88">
        <v>0</v>
      </c>
      <c r="BT53" s="88">
        <v>0</v>
      </c>
      <c r="BU53" s="88">
        <v>0</v>
      </c>
      <c r="BV53" s="88">
        <v>0</v>
      </c>
      <c r="BW53" s="88">
        <v>0</v>
      </c>
      <c r="BX53" s="88">
        <v>0</v>
      </c>
      <c r="BY53" s="47">
        <f t="shared" si="0"/>
        <v>0</v>
      </c>
      <c r="BZ53" s="88">
        <v>0</v>
      </c>
      <c r="CA53" s="70"/>
    </row>
    <row r="54" spans="1:79" ht="15.75">
      <c r="A54" s="59" t="s">
        <v>956</v>
      </c>
      <c r="B54" s="79" t="s">
        <v>957</v>
      </c>
      <c r="C54" s="87" t="s">
        <v>388</v>
      </c>
      <c r="D54" s="69">
        <f>SUM(D55:D59)</f>
        <v>32.349999999999994</v>
      </c>
      <c r="E54" s="70">
        <v>0</v>
      </c>
      <c r="F54" s="70">
        <f>'12'!H54</f>
        <v>4.43</v>
      </c>
      <c r="G54" s="69">
        <f>SUM(G55:G59)</f>
        <v>0</v>
      </c>
      <c r="H54" s="69">
        <f>SUM(H55:H59)</f>
        <v>0</v>
      </c>
      <c r="I54" s="69">
        <f>SUM(I55:I59)</f>
        <v>3.175</v>
      </c>
      <c r="J54" s="69">
        <f>SUM(J55:J59)</f>
        <v>0</v>
      </c>
      <c r="K54" s="69">
        <f>SUM(K55:K59)</f>
        <v>0</v>
      </c>
      <c r="L54" s="70">
        <v>0</v>
      </c>
      <c r="M54" s="69">
        <f>'12'!J54</f>
        <v>0</v>
      </c>
      <c r="N54" s="69">
        <f>SUM(N55:N59)</f>
        <v>0</v>
      </c>
      <c r="O54" s="69">
        <f>SUM(O55:O59)</f>
        <v>0</v>
      </c>
      <c r="P54" s="69">
        <f>SUM(P55:P59)</f>
        <v>0</v>
      </c>
      <c r="Q54" s="69">
        <f>SUM(Q55:Q59)</f>
        <v>0</v>
      </c>
      <c r="R54" s="69">
        <f>SUM(R55:R59)</f>
        <v>0</v>
      </c>
      <c r="S54" s="86">
        <v>0</v>
      </c>
      <c r="T54" s="85">
        <f>'12'!L54</f>
        <v>1.99</v>
      </c>
      <c r="U54" s="69">
        <f>SUM(U55:U59)</f>
        <v>0</v>
      </c>
      <c r="V54" s="69">
        <f>SUM(V55:V59)</f>
        <v>0</v>
      </c>
      <c r="W54" s="69">
        <f>SUM(W55:W59)</f>
        <v>0</v>
      </c>
      <c r="X54" s="69">
        <f>SUM(X55:X59)</f>
        <v>0</v>
      </c>
      <c r="Y54" s="69">
        <f>SUM(Y55:Y59)</f>
        <v>0</v>
      </c>
      <c r="Z54" s="86">
        <v>0</v>
      </c>
      <c r="AA54" s="85">
        <f>'12'!N54</f>
        <v>1.99</v>
      </c>
      <c r="AB54" s="69">
        <f>SUM(AB55:AB59)</f>
        <v>0</v>
      </c>
      <c r="AC54" s="69">
        <f>SUM(AC55:AC59)</f>
        <v>0</v>
      </c>
      <c r="AD54" s="69">
        <f>SUM(AD55:AD59)</f>
        <v>0</v>
      </c>
      <c r="AE54" s="69">
        <f>SUM(AE55:AE59)</f>
        <v>0</v>
      </c>
      <c r="AF54" s="69">
        <f>SUM(AF55:AF59)</f>
        <v>0</v>
      </c>
      <c r="AG54" s="86">
        <v>0</v>
      </c>
      <c r="AH54" s="85">
        <f>'12'!P54</f>
        <v>0.44</v>
      </c>
      <c r="AI54" s="69">
        <f>SUM(AI55:AI59)</f>
        <v>0</v>
      </c>
      <c r="AJ54" s="69">
        <f>SUM(AJ55:AJ59)</f>
        <v>0</v>
      </c>
      <c r="AK54" s="69">
        <f>SUM(AK55:AK59)</f>
        <v>3.175</v>
      </c>
      <c r="AL54" s="69">
        <f>SUM(AL55:AL59)</f>
        <v>0</v>
      </c>
      <c r="AM54" s="69">
        <f>SUM(AM55:AM59)</f>
        <v>0</v>
      </c>
      <c r="AN54" s="86">
        <v>0</v>
      </c>
      <c r="AO54" s="85">
        <f>'12'!I54</f>
        <v>2.90422625</v>
      </c>
      <c r="AP54" s="69">
        <f>SUM(AP55:AP59)</f>
        <v>0</v>
      </c>
      <c r="AQ54" s="69">
        <f>SUM(AQ55:AQ59)</f>
        <v>0</v>
      </c>
      <c r="AR54" s="69">
        <f>SUM(AR55:AR59)</f>
        <v>1.074</v>
      </c>
      <c r="AS54" s="69">
        <f>SUM(AS55:AS59)</f>
        <v>0</v>
      </c>
      <c r="AT54" s="69">
        <f>SUM(AT55:AT59)</f>
        <v>0</v>
      </c>
      <c r="AU54" s="86">
        <v>0</v>
      </c>
      <c r="AV54" s="85">
        <f>'12'!K54</f>
        <v>0.0106244</v>
      </c>
      <c r="AW54" s="69">
        <f>SUM(AW55:AW59)</f>
        <v>0</v>
      </c>
      <c r="AX54" s="69">
        <f>SUM(AX55:AX59)</f>
        <v>0</v>
      </c>
      <c r="AY54" s="69">
        <f>SUM(AY55:AY59)</f>
        <v>0</v>
      </c>
      <c r="AZ54" s="69">
        <f>SUM(AZ55:AZ59)</f>
        <v>0</v>
      </c>
      <c r="BA54" s="69">
        <f>SUM(BA55:BA59)</f>
        <v>0</v>
      </c>
      <c r="BB54" s="86">
        <v>0</v>
      </c>
      <c r="BC54" s="85">
        <f>'12'!M54</f>
        <v>0.32969661</v>
      </c>
      <c r="BD54" s="69">
        <f>SUM(BD55:BD59)</f>
        <v>0</v>
      </c>
      <c r="BE54" s="69">
        <f>SUM(BE55:BE59)</f>
        <v>0</v>
      </c>
      <c r="BF54" s="69">
        <f>SUM(BF55:BF59)</f>
        <v>1.074</v>
      </c>
      <c r="BG54" s="69">
        <f>SUM(BG55:BG59)</f>
        <v>0</v>
      </c>
      <c r="BH54" s="69">
        <f>SUM(BH55:BH59)</f>
        <v>0</v>
      </c>
      <c r="BI54" s="86">
        <v>0</v>
      </c>
      <c r="BJ54" s="85">
        <f>'12'!O54</f>
        <v>1.48639154</v>
      </c>
      <c r="BK54" s="69">
        <f>SUM(BK55:BK59)</f>
        <v>0</v>
      </c>
      <c r="BL54" s="69">
        <f>SUM(BL55:BL59)</f>
        <v>0</v>
      </c>
      <c r="BM54" s="69">
        <f>SUM(BM55:BM59)</f>
        <v>1.472</v>
      </c>
      <c r="BN54" s="69">
        <f>SUM(BN55:BN59)</f>
        <v>0</v>
      </c>
      <c r="BO54" s="69">
        <f>SUM(BO55:BO59)</f>
        <v>0</v>
      </c>
      <c r="BP54" s="86">
        <v>0</v>
      </c>
      <c r="BQ54" s="85">
        <f>'12'!Q54</f>
        <v>1.0775137</v>
      </c>
      <c r="BR54" s="69">
        <f>SUM(BR55:BR59)</f>
        <v>0</v>
      </c>
      <c r="BS54" s="69">
        <f>SUM(BS55:BS59)</f>
        <v>0</v>
      </c>
      <c r="BT54" s="69">
        <f>SUM(BT55:BT59)</f>
        <v>0</v>
      </c>
      <c r="BU54" s="69">
        <f>SUM(BU55:BU59)</f>
        <v>0</v>
      </c>
      <c r="BV54" s="69">
        <f>SUM(BV55:BV59)</f>
        <v>0</v>
      </c>
      <c r="BW54" s="86">
        <v>0</v>
      </c>
      <c r="BX54" s="86">
        <v>0</v>
      </c>
      <c r="BY54" s="69">
        <f>SUM(BY55:BY59)</f>
        <v>-0.6375137</v>
      </c>
      <c r="BZ54" s="86">
        <v>0</v>
      </c>
      <c r="CA54" s="70"/>
    </row>
    <row r="55" spans="1:79" ht="15.75">
      <c r="A55" s="48" t="s">
        <v>958</v>
      </c>
      <c r="B55" s="52" t="s">
        <v>1012</v>
      </c>
      <c r="C55" s="61" t="s">
        <v>388</v>
      </c>
      <c r="D55" s="68">
        <f>ROUND('10'!D55/1.2,2)</f>
        <v>4.43</v>
      </c>
      <c r="E55" s="71">
        <v>0</v>
      </c>
      <c r="F55" s="71">
        <f>'12'!H55</f>
        <v>4.43</v>
      </c>
      <c r="G55" s="88">
        <v>0</v>
      </c>
      <c r="H55" s="88">
        <v>0</v>
      </c>
      <c r="I55" s="88">
        <v>3.175</v>
      </c>
      <c r="J55" s="88">
        <v>0</v>
      </c>
      <c r="K55" s="88">
        <v>0</v>
      </c>
      <c r="L55" s="71">
        <v>0</v>
      </c>
      <c r="M55" s="68">
        <f>'12'!J55</f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47">
        <f>'12'!L55</f>
        <v>1.99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47">
        <f>'12'!N55</f>
        <v>1.99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47">
        <f>'12'!P55</f>
        <v>0.44</v>
      </c>
      <c r="AI55" s="88">
        <v>0</v>
      </c>
      <c r="AJ55" s="88">
        <v>0</v>
      </c>
      <c r="AK55" s="88">
        <v>3.175</v>
      </c>
      <c r="AL55" s="88">
        <v>0</v>
      </c>
      <c r="AM55" s="88">
        <v>0</v>
      </c>
      <c r="AN55" s="88">
        <v>0</v>
      </c>
      <c r="AO55" s="47">
        <f>'12'!I55</f>
        <v>2.90422625</v>
      </c>
      <c r="AP55" s="88">
        <v>0</v>
      </c>
      <c r="AQ55" s="88">
        <v>0</v>
      </c>
      <c r="AR55" s="88">
        <f>BF55</f>
        <v>1.074</v>
      </c>
      <c r="AS55" s="88">
        <v>0</v>
      </c>
      <c r="AT55" s="88">
        <v>0</v>
      </c>
      <c r="AU55" s="88">
        <v>0</v>
      </c>
      <c r="AV55" s="47">
        <f>'12'!K55</f>
        <v>0.0106244</v>
      </c>
      <c r="AW55" s="88">
        <v>0</v>
      </c>
      <c r="AX55" s="88">
        <v>0</v>
      </c>
      <c r="AY55" s="88">
        <v>0</v>
      </c>
      <c r="AZ55" s="88">
        <v>0</v>
      </c>
      <c r="BA55" s="88">
        <v>0</v>
      </c>
      <c r="BB55" s="88">
        <v>0</v>
      </c>
      <c r="BC55" s="47">
        <f>'12'!M55</f>
        <v>0.32969661</v>
      </c>
      <c r="BD55" s="88">
        <v>0</v>
      </c>
      <c r="BE55" s="88">
        <v>0</v>
      </c>
      <c r="BF55" s="88">
        <v>1.074</v>
      </c>
      <c r="BG55" s="88">
        <v>0</v>
      </c>
      <c r="BH55" s="88">
        <v>0</v>
      </c>
      <c r="BI55" s="88">
        <v>0</v>
      </c>
      <c r="BJ55" s="47">
        <f>'12'!O55</f>
        <v>1.48639154</v>
      </c>
      <c r="BK55" s="88">
        <v>0</v>
      </c>
      <c r="BL55" s="88">
        <v>0</v>
      </c>
      <c r="BM55" s="88">
        <v>1.472</v>
      </c>
      <c r="BN55" s="88">
        <v>0</v>
      </c>
      <c r="BO55" s="88">
        <v>0</v>
      </c>
      <c r="BP55" s="88">
        <v>0</v>
      </c>
      <c r="BQ55" s="47">
        <f>'12'!Q55</f>
        <v>1.0775137</v>
      </c>
      <c r="BR55" s="88">
        <v>0</v>
      </c>
      <c r="BS55" s="88">
        <v>0</v>
      </c>
      <c r="BT55" s="88">
        <v>0</v>
      </c>
      <c r="BU55" s="88">
        <v>0</v>
      </c>
      <c r="BV55" s="88">
        <v>0</v>
      </c>
      <c r="BW55" s="88">
        <v>0</v>
      </c>
      <c r="BX55" s="88">
        <v>0</v>
      </c>
      <c r="BY55" s="47">
        <f>AH55-BQ55</f>
        <v>-0.6375137</v>
      </c>
      <c r="BZ55" s="88">
        <f>BQ55/AH55*100</f>
        <v>244.88947727272725</v>
      </c>
      <c r="CA55" s="68"/>
    </row>
    <row r="56" spans="1:79" ht="15.75">
      <c r="A56" s="48" t="s">
        <v>959</v>
      </c>
      <c r="B56" s="51" t="s">
        <v>960</v>
      </c>
      <c r="C56" s="61" t="s">
        <v>388</v>
      </c>
      <c r="D56" s="68">
        <f>ROUND('10'!D56/1.2,2)</f>
        <v>6.7</v>
      </c>
      <c r="E56" s="71">
        <v>0</v>
      </c>
      <c r="F56" s="71">
        <f>'12'!H56</f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71">
        <v>0</v>
      </c>
      <c r="M56" s="68">
        <f>'12'!J56</f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47">
        <f>'12'!L56</f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47">
        <f>'12'!N56</f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47">
        <f>'12'!P56</f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47">
        <f>'12'!I56</f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47">
        <f>'12'!K56</f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47">
        <f>'12'!M56</f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47">
        <f>'12'!O56</f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47">
        <f>'12'!Q56</f>
        <v>0</v>
      </c>
      <c r="BR56" s="88">
        <v>0</v>
      </c>
      <c r="BS56" s="88">
        <v>0</v>
      </c>
      <c r="BT56" s="88">
        <v>0</v>
      </c>
      <c r="BU56" s="88">
        <v>0</v>
      </c>
      <c r="BV56" s="88">
        <v>0</v>
      </c>
      <c r="BW56" s="88">
        <v>0</v>
      </c>
      <c r="BX56" s="88">
        <v>0</v>
      </c>
      <c r="BY56" s="47">
        <f t="shared" si="0"/>
        <v>0</v>
      </c>
      <c r="BZ56" s="88">
        <v>0</v>
      </c>
      <c r="CA56" s="70"/>
    </row>
    <row r="57" spans="1:79" ht="15.75">
      <c r="A57" s="48" t="s">
        <v>961</v>
      </c>
      <c r="B57" s="52" t="s">
        <v>962</v>
      </c>
      <c r="C57" s="61" t="s">
        <v>388</v>
      </c>
      <c r="D57" s="68">
        <f>ROUND('10'!D57/1.2,2)</f>
        <v>6.62</v>
      </c>
      <c r="E57" s="71">
        <v>0</v>
      </c>
      <c r="F57" s="71">
        <f>'12'!H57</f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71">
        <v>0</v>
      </c>
      <c r="M57" s="68">
        <f>'12'!J57</f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47">
        <f>'12'!L57</f>
        <v>0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47">
        <f>'12'!N57</f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47">
        <f>'12'!P57</f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47">
        <f>'12'!I57</f>
        <v>0</v>
      </c>
      <c r="AP57" s="88">
        <v>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47">
        <f>'12'!K57</f>
        <v>0</v>
      </c>
      <c r="AW57" s="88">
        <v>0</v>
      </c>
      <c r="AX57" s="88">
        <v>0</v>
      </c>
      <c r="AY57" s="88">
        <v>0</v>
      </c>
      <c r="AZ57" s="88">
        <v>0</v>
      </c>
      <c r="BA57" s="88">
        <v>0</v>
      </c>
      <c r="BB57" s="88">
        <v>0</v>
      </c>
      <c r="BC57" s="47">
        <f>'12'!M57</f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47">
        <f>'12'!O57</f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47">
        <f>'12'!Q57</f>
        <v>0</v>
      </c>
      <c r="BR57" s="88">
        <v>0</v>
      </c>
      <c r="BS57" s="88">
        <v>0</v>
      </c>
      <c r="BT57" s="88">
        <v>0</v>
      </c>
      <c r="BU57" s="88">
        <v>0</v>
      </c>
      <c r="BV57" s="88">
        <v>0</v>
      </c>
      <c r="BW57" s="88">
        <v>0</v>
      </c>
      <c r="BX57" s="88">
        <v>0</v>
      </c>
      <c r="BY57" s="47">
        <f t="shared" si="0"/>
        <v>0</v>
      </c>
      <c r="BZ57" s="88">
        <v>0</v>
      </c>
      <c r="CA57" s="70"/>
    </row>
    <row r="58" spans="1:79" ht="15.75">
      <c r="A58" s="48" t="s">
        <v>963</v>
      </c>
      <c r="B58" s="51" t="s">
        <v>964</v>
      </c>
      <c r="C58" s="61" t="s">
        <v>388</v>
      </c>
      <c r="D58" s="68">
        <f>ROUND('10'!D58/1.2,2)</f>
        <v>6.83</v>
      </c>
      <c r="E58" s="71">
        <v>0</v>
      </c>
      <c r="F58" s="71">
        <f>'12'!H58</f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71">
        <v>0</v>
      </c>
      <c r="M58" s="68">
        <f>'12'!J58</f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47">
        <f>'12'!L58</f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47">
        <f>'12'!N58</f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47">
        <f>'12'!P58</f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47">
        <f>'12'!I58</f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47">
        <f>'12'!K58</f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47">
        <f>'12'!M58</f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47">
        <f>'12'!O58</f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47">
        <f>'12'!Q58</f>
        <v>0</v>
      </c>
      <c r="BR58" s="88">
        <v>0</v>
      </c>
      <c r="BS58" s="88">
        <v>0</v>
      </c>
      <c r="BT58" s="88">
        <v>0</v>
      </c>
      <c r="BU58" s="88">
        <v>0</v>
      </c>
      <c r="BV58" s="88">
        <v>0</v>
      </c>
      <c r="BW58" s="88">
        <v>0</v>
      </c>
      <c r="BX58" s="88">
        <v>0</v>
      </c>
      <c r="BY58" s="47">
        <f t="shared" si="0"/>
        <v>0</v>
      </c>
      <c r="BZ58" s="88">
        <v>0</v>
      </c>
      <c r="CA58" s="70"/>
    </row>
    <row r="59" spans="1:79" ht="15.75">
      <c r="A59" s="48" t="s">
        <v>965</v>
      </c>
      <c r="B59" s="51" t="s">
        <v>1013</v>
      </c>
      <c r="C59" s="61" t="s">
        <v>388</v>
      </c>
      <c r="D59" s="68">
        <f>ROUND('10'!D59/1.2,2)</f>
        <v>7.77</v>
      </c>
      <c r="E59" s="71">
        <v>0</v>
      </c>
      <c r="F59" s="71">
        <f>'12'!H59</f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71">
        <v>0</v>
      </c>
      <c r="M59" s="68">
        <f>'12'!J59</f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47">
        <f>'12'!L59</f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47">
        <f>'12'!N59</f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47">
        <f>'12'!P59</f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47">
        <f>'12'!I59</f>
        <v>0</v>
      </c>
      <c r="AP59" s="88">
        <v>0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47">
        <f>'12'!K59</f>
        <v>0</v>
      </c>
      <c r="AW59" s="88">
        <v>0</v>
      </c>
      <c r="AX59" s="88">
        <v>0</v>
      </c>
      <c r="AY59" s="88">
        <v>0</v>
      </c>
      <c r="AZ59" s="88">
        <v>0</v>
      </c>
      <c r="BA59" s="88">
        <v>0</v>
      </c>
      <c r="BB59" s="88">
        <v>0</v>
      </c>
      <c r="BC59" s="47">
        <f>'12'!M59</f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47">
        <f>'12'!O59</f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47">
        <f>'12'!Q59</f>
        <v>0</v>
      </c>
      <c r="BR59" s="88">
        <v>0</v>
      </c>
      <c r="BS59" s="88">
        <v>0</v>
      </c>
      <c r="BT59" s="88">
        <v>0</v>
      </c>
      <c r="BU59" s="88">
        <v>0</v>
      </c>
      <c r="BV59" s="88">
        <v>0</v>
      </c>
      <c r="BW59" s="88">
        <v>0</v>
      </c>
      <c r="BX59" s="88">
        <v>0</v>
      </c>
      <c r="BY59" s="47">
        <f t="shared" si="0"/>
        <v>0</v>
      </c>
      <c r="BZ59" s="88">
        <v>0</v>
      </c>
      <c r="CA59" s="70"/>
    </row>
    <row r="60" spans="1:79" ht="31.5">
      <c r="A60" s="59" t="s">
        <v>966</v>
      </c>
      <c r="B60" s="60" t="s">
        <v>967</v>
      </c>
      <c r="C60" s="87" t="s">
        <v>388</v>
      </c>
      <c r="D60" s="69">
        <v>0</v>
      </c>
      <c r="E60" s="70">
        <v>0</v>
      </c>
      <c r="F60" s="70">
        <f>'12'!H60</f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70">
        <v>0</v>
      </c>
      <c r="M60" s="69">
        <f>'12'!J60</f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86">
        <v>0</v>
      </c>
      <c r="T60" s="85">
        <f>'12'!L60</f>
        <v>0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86">
        <v>0</v>
      </c>
      <c r="AA60" s="85">
        <f>'12'!N60</f>
        <v>0</v>
      </c>
      <c r="AB60" s="69">
        <v>0</v>
      </c>
      <c r="AC60" s="69">
        <v>0</v>
      </c>
      <c r="AD60" s="69">
        <v>0</v>
      </c>
      <c r="AE60" s="69">
        <v>0</v>
      </c>
      <c r="AF60" s="69">
        <v>0</v>
      </c>
      <c r="AG60" s="86">
        <v>0</v>
      </c>
      <c r="AH60" s="85">
        <f>'12'!P60</f>
        <v>0</v>
      </c>
      <c r="AI60" s="69">
        <v>0</v>
      </c>
      <c r="AJ60" s="69">
        <v>0</v>
      </c>
      <c r="AK60" s="69">
        <v>0</v>
      </c>
      <c r="AL60" s="69">
        <v>0</v>
      </c>
      <c r="AM60" s="69">
        <v>0</v>
      </c>
      <c r="AN60" s="86">
        <v>0</v>
      </c>
      <c r="AO60" s="85">
        <f>'12'!I60</f>
        <v>0</v>
      </c>
      <c r="AP60" s="69">
        <v>0</v>
      </c>
      <c r="AQ60" s="69">
        <v>0</v>
      </c>
      <c r="AR60" s="69">
        <v>0</v>
      </c>
      <c r="AS60" s="69">
        <v>0</v>
      </c>
      <c r="AT60" s="69">
        <v>0</v>
      </c>
      <c r="AU60" s="86">
        <v>0</v>
      </c>
      <c r="AV60" s="85">
        <f>'12'!K60</f>
        <v>0</v>
      </c>
      <c r="AW60" s="69">
        <v>0</v>
      </c>
      <c r="AX60" s="69">
        <v>0</v>
      </c>
      <c r="AY60" s="69">
        <v>0</v>
      </c>
      <c r="AZ60" s="69">
        <v>0</v>
      </c>
      <c r="BA60" s="69">
        <v>0</v>
      </c>
      <c r="BB60" s="86">
        <v>0</v>
      </c>
      <c r="BC60" s="85">
        <f>'12'!M60</f>
        <v>0</v>
      </c>
      <c r="BD60" s="69">
        <v>0</v>
      </c>
      <c r="BE60" s="69">
        <v>0</v>
      </c>
      <c r="BF60" s="69">
        <v>0</v>
      </c>
      <c r="BG60" s="69">
        <v>0</v>
      </c>
      <c r="BH60" s="69">
        <v>0</v>
      </c>
      <c r="BI60" s="86">
        <v>0</v>
      </c>
      <c r="BJ60" s="85">
        <f>'12'!O60</f>
        <v>0</v>
      </c>
      <c r="BK60" s="69">
        <v>0</v>
      </c>
      <c r="BL60" s="69">
        <v>0</v>
      </c>
      <c r="BM60" s="69">
        <v>0</v>
      </c>
      <c r="BN60" s="69">
        <v>0</v>
      </c>
      <c r="BO60" s="69">
        <v>0</v>
      </c>
      <c r="BP60" s="86">
        <v>0</v>
      </c>
      <c r="BQ60" s="85">
        <f>'12'!Q60</f>
        <v>0</v>
      </c>
      <c r="BR60" s="69">
        <v>0</v>
      </c>
      <c r="BS60" s="69">
        <v>0</v>
      </c>
      <c r="BT60" s="69">
        <v>0</v>
      </c>
      <c r="BU60" s="69">
        <v>0</v>
      </c>
      <c r="BV60" s="69">
        <v>0</v>
      </c>
      <c r="BW60" s="86">
        <v>0</v>
      </c>
      <c r="BX60" s="86">
        <v>0</v>
      </c>
      <c r="BY60" s="69">
        <v>0</v>
      </c>
      <c r="BZ60" s="86">
        <v>0</v>
      </c>
      <c r="CA60" s="70"/>
    </row>
    <row r="61" spans="1:79" ht="31.5">
      <c r="A61" s="59" t="s">
        <v>253</v>
      </c>
      <c r="B61" s="60" t="s">
        <v>968</v>
      </c>
      <c r="C61" s="87" t="s">
        <v>388</v>
      </c>
      <c r="D61" s="69">
        <f>D62+D67</f>
        <v>14.57</v>
      </c>
      <c r="E61" s="70">
        <v>0</v>
      </c>
      <c r="F61" s="70">
        <f>'12'!H61</f>
        <v>5.83</v>
      </c>
      <c r="G61" s="69">
        <f>G62+G67</f>
        <v>0</v>
      </c>
      <c r="H61" s="69">
        <f>H62+H67</f>
        <v>0</v>
      </c>
      <c r="I61" s="69">
        <f>I62+I67</f>
        <v>0</v>
      </c>
      <c r="J61" s="69">
        <f>J62+J67</f>
        <v>0</v>
      </c>
      <c r="K61" s="69">
        <f>K62+K67</f>
        <v>516</v>
      </c>
      <c r="L61" s="70">
        <v>0</v>
      </c>
      <c r="M61" s="69">
        <f>'12'!J61</f>
        <v>1.46</v>
      </c>
      <c r="N61" s="69">
        <f>N62+N67</f>
        <v>0</v>
      </c>
      <c r="O61" s="69">
        <f>O62+O67</f>
        <v>0</v>
      </c>
      <c r="P61" s="69">
        <f>P62+P67</f>
        <v>0</v>
      </c>
      <c r="Q61" s="69">
        <f>Q62+Q67</f>
        <v>0</v>
      </c>
      <c r="R61" s="69">
        <f>R62+R67</f>
        <v>0</v>
      </c>
      <c r="S61" s="86">
        <v>0</v>
      </c>
      <c r="T61" s="85">
        <f>'12'!L61</f>
        <v>1.46</v>
      </c>
      <c r="U61" s="69">
        <f>U62+U67</f>
        <v>0</v>
      </c>
      <c r="V61" s="69">
        <f>V62+V67</f>
        <v>0</v>
      </c>
      <c r="W61" s="69">
        <f>W62+W67</f>
        <v>0</v>
      </c>
      <c r="X61" s="69">
        <f>X62+X67</f>
        <v>0</v>
      </c>
      <c r="Y61" s="69">
        <f>Y62+Y67</f>
        <v>0</v>
      </c>
      <c r="Z61" s="86">
        <v>0</v>
      </c>
      <c r="AA61" s="85">
        <f>'12'!N61</f>
        <v>1.46</v>
      </c>
      <c r="AB61" s="69">
        <f>AB62+AB67</f>
        <v>0</v>
      </c>
      <c r="AC61" s="69">
        <f>AC62+AC67</f>
        <v>0</v>
      </c>
      <c r="AD61" s="69">
        <f>AD62+AD67</f>
        <v>0</v>
      </c>
      <c r="AE61" s="69">
        <f>AE62+AE67</f>
        <v>0</v>
      </c>
      <c r="AF61" s="69">
        <f>AF62+AF67</f>
        <v>0</v>
      </c>
      <c r="AG61" s="86">
        <v>0</v>
      </c>
      <c r="AH61" s="85">
        <f>'12'!P61</f>
        <v>1.46</v>
      </c>
      <c r="AI61" s="69">
        <f>AI62+AI67</f>
        <v>0</v>
      </c>
      <c r="AJ61" s="69">
        <f>AJ62+AJ67</f>
        <v>0</v>
      </c>
      <c r="AK61" s="69">
        <f>AK62+AK67</f>
        <v>0</v>
      </c>
      <c r="AL61" s="69">
        <f>AL62+AL67</f>
        <v>0</v>
      </c>
      <c r="AM61" s="69">
        <f>AM62+AM67</f>
        <v>516</v>
      </c>
      <c r="AN61" s="86">
        <v>0</v>
      </c>
      <c r="AO61" s="85">
        <f>'12'!I61</f>
        <v>5.12001324</v>
      </c>
      <c r="AP61" s="69">
        <f>AP62+AP67</f>
        <v>0</v>
      </c>
      <c r="AQ61" s="69">
        <f>AQ62+AQ67</f>
        <v>0</v>
      </c>
      <c r="AR61" s="69">
        <f>AR62+AR67</f>
        <v>0</v>
      </c>
      <c r="AS61" s="69">
        <f>AS62+AS67</f>
        <v>0</v>
      </c>
      <c r="AT61" s="69">
        <f>AT62+AT67</f>
        <v>0</v>
      </c>
      <c r="AU61" s="86">
        <v>0</v>
      </c>
      <c r="AV61" s="85">
        <f>'12'!K61</f>
        <v>0</v>
      </c>
      <c r="AW61" s="69">
        <f>AW62+AW67</f>
        <v>0</v>
      </c>
      <c r="AX61" s="69">
        <f>AX62+AX67</f>
        <v>0</v>
      </c>
      <c r="AY61" s="69">
        <f>AY62+AY67</f>
        <v>0</v>
      </c>
      <c r="AZ61" s="69">
        <f>AZ62+AZ67</f>
        <v>0</v>
      </c>
      <c r="BA61" s="69">
        <f>BA62+BA67</f>
        <v>0</v>
      </c>
      <c r="BB61" s="86">
        <v>0</v>
      </c>
      <c r="BC61" s="85">
        <f>'12'!M61</f>
        <v>0</v>
      </c>
      <c r="BD61" s="69">
        <f>BD62+BD67</f>
        <v>0</v>
      </c>
      <c r="BE61" s="69">
        <f>BE62+BE67</f>
        <v>0</v>
      </c>
      <c r="BF61" s="69">
        <f>BF62+BF67</f>
        <v>0</v>
      </c>
      <c r="BG61" s="69">
        <f>BG62+BG67</f>
        <v>0</v>
      </c>
      <c r="BH61" s="69">
        <f>BH62+BH67</f>
        <v>0</v>
      </c>
      <c r="BI61" s="86">
        <v>0</v>
      </c>
      <c r="BJ61" s="85">
        <f>'12'!O61</f>
        <v>0.83283433</v>
      </c>
      <c r="BK61" s="69">
        <f>BK62+BK67</f>
        <v>0</v>
      </c>
      <c r="BL61" s="69">
        <f>BL62+BL67</f>
        <v>0</v>
      </c>
      <c r="BM61" s="69">
        <f>BM62+BM67</f>
        <v>0</v>
      </c>
      <c r="BN61" s="69">
        <f>BN62+BN67</f>
        <v>0</v>
      </c>
      <c r="BO61" s="69">
        <f>BO62+BO67</f>
        <v>0</v>
      </c>
      <c r="BP61" s="86">
        <v>0</v>
      </c>
      <c r="BQ61" s="85">
        <f>'12'!Q61</f>
        <v>4.28717891</v>
      </c>
      <c r="BR61" s="69">
        <f>BR62+BR67</f>
        <v>0</v>
      </c>
      <c r="BS61" s="69">
        <f>BS62+BS67</f>
        <v>0</v>
      </c>
      <c r="BT61" s="69">
        <f>BT62+BT67</f>
        <v>0</v>
      </c>
      <c r="BU61" s="69">
        <f>BU62+BU67</f>
        <v>0</v>
      </c>
      <c r="BV61" s="69">
        <f>BV62+BV67</f>
        <v>0</v>
      </c>
      <c r="BW61" s="86">
        <v>0</v>
      </c>
      <c r="BX61" s="86">
        <v>0</v>
      </c>
      <c r="BY61" s="69">
        <f>BY62+BY67</f>
        <v>-2.8271789099999998</v>
      </c>
      <c r="BZ61" s="86">
        <v>0</v>
      </c>
      <c r="CA61" s="70"/>
    </row>
    <row r="62" spans="1:79" ht="31.5">
      <c r="A62" s="59" t="s">
        <v>254</v>
      </c>
      <c r="B62" s="80" t="s">
        <v>969</v>
      </c>
      <c r="C62" s="87" t="s">
        <v>388</v>
      </c>
      <c r="D62" s="69">
        <f>D63</f>
        <v>14.57</v>
      </c>
      <c r="E62" s="70">
        <v>0</v>
      </c>
      <c r="F62" s="70">
        <f>'12'!H62</f>
        <v>5.83</v>
      </c>
      <c r="G62" s="69">
        <f>G63</f>
        <v>0</v>
      </c>
      <c r="H62" s="69">
        <f>H63</f>
        <v>0</v>
      </c>
      <c r="I62" s="69">
        <f>I63</f>
        <v>0</v>
      </c>
      <c r="J62" s="69">
        <f>J63</f>
        <v>0</v>
      </c>
      <c r="K62" s="69">
        <f>K63</f>
        <v>516</v>
      </c>
      <c r="L62" s="70">
        <v>0</v>
      </c>
      <c r="M62" s="69">
        <f>'12'!J62</f>
        <v>1.46</v>
      </c>
      <c r="N62" s="69">
        <f>N63</f>
        <v>0</v>
      </c>
      <c r="O62" s="69">
        <f>O63</f>
        <v>0</v>
      </c>
      <c r="P62" s="69">
        <f>P63</f>
        <v>0</v>
      </c>
      <c r="Q62" s="69">
        <f>Q63</f>
        <v>0</v>
      </c>
      <c r="R62" s="69">
        <f>R63</f>
        <v>0</v>
      </c>
      <c r="S62" s="86">
        <v>0</v>
      </c>
      <c r="T62" s="85">
        <f>'12'!L62</f>
        <v>1.46</v>
      </c>
      <c r="U62" s="69">
        <f>U63</f>
        <v>0</v>
      </c>
      <c r="V62" s="69">
        <f>V63</f>
        <v>0</v>
      </c>
      <c r="W62" s="69">
        <f>W63</f>
        <v>0</v>
      </c>
      <c r="X62" s="69">
        <f>X63</f>
        <v>0</v>
      </c>
      <c r="Y62" s="69">
        <f>Y63</f>
        <v>0</v>
      </c>
      <c r="Z62" s="86">
        <v>0</v>
      </c>
      <c r="AA62" s="85">
        <f>'12'!N62</f>
        <v>1.46</v>
      </c>
      <c r="AB62" s="69">
        <f>AB63</f>
        <v>0</v>
      </c>
      <c r="AC62" s="69">
        <f>AC63</f>
        <v>0</v>
      </c>
      <c r="AD62" s="69">
        <f>AD63</f>
        <v>0</v>
      </c>
      <c r="AE62" s="69">
        <f>AE63</f>
        <v>0</v>
      </c>
      <c r="AF62" s="69">
        <f>AF63</f>
        <v>0</v>
      </c>
      <c r="AG62" s="86">
        <v>0</v>
      </c>
      <c r="AH62" s="85">
        <f>'12'!P62</f>
        <v>1.46</v>
      </c>
      <c r="AI62" s="69">
        <f>AI63</f>
        <v>0</v>
      </c>
      <c r="AJ62" s="69">
        <f>AJ63</f>
        <v>0</v>
      </c>
      <c r="AK62" s="69">
        <f>AK63</f>
        <v>0</v>
      </c>
      <c r="AL62" s="69">
        <f>AL63</f>
        <v>0</v>
      </c>
      <c r="AM62" s="69">
        <f>AM63</f>
        <v>516</v>
      </c>
      <c r="AN62" s="86">
        <v>0</v>
      </c>
      <c r="AO62" s="85">
        <f>'12'!I62</f>
        <v>5.12001324</v>
      </c>
      <c r="AP62" s="69">
        <f>AP63</f>
        <v>0</v>
      </c>
      <c r="AQ62" s="69">
        <f>AQ63</f>
        <v>0</v>
      </c>
      <c r="AR62" s="69">
        <f>AR63</f>
        <v>0</v>
      </c>
      <c r="AS62" s="69">
        <f>AS63</f>
        <v>0</v>
      </c>
      <c r="AT62" s="69">
        <f>AT63</f>
        <v>0</v>
      </c>
      <c r="AU62" s="86">
        <v>0</v>
      </c>
      <c r="AV62" s="85">
        <f>'12'!K62</f>
        <v>0</v>
      </c>
      <c r="AW62" s="69">
        <f>AW63</f>
        <v>0</v>
      </c>
      <c r="AX62" s="69">
        <f>AX63</f>
        <v>0</v>
      </c>
      <c r="AY62" s="69">
        <f>AY63</f>
        <v>0</v>
      </c>
      <c r="AZ62" s="69">
        <f>AZ63</f>
        <v>0</v>
      </c>
      <c r="BA62" s="69">
        <f>BA63</f>
        <v>0</v>
      </c>
      <c r="BB62" s="86">
        <v>0</v>
      </c>
      <c r="BC62" s="85">
        <f>'12'!M62</f>
        <v>0</v>
      </c>
      <c r="BD62" s="69">
        <f>BD63</f>
        <v>0</v>
      </c>
      <c r="BE62" s="69">
        <f>BE63</f>
        <v>0</v>
      </c>
      <c r="BF62" s="69">
        <f>BF63</f>
        <v>0</v>
      </c>
      <c r="BG62" s="69">
        <f>BG63</f>
        <v>0</v>
      </c>
      <c r="BH62" s="69">
        <f>BH63</f>
        <v>0</v>
      </c>
      <c r="BI62" s="86">
        <v>0</v>
      </c>
      <c r="BJ62" s="85">
        <f>'12'!O62</f>
        <v>0.83283433</v>
      </c>
      <c r="BK62" s="69">
        <f>BK63</f>
        <v>0</v>
      </c>
      <c r="BL62" s="69">
        <f>BL63</f>
        <v>0</v>
      </c>
      <c r="BM62" s="69">
        <f>BM63</f>
        <v>0</v>
      </c>
      <c r="BN62" s="69">
        <f>BN63</f>
        <v>0</v>
      </c>
      <c r="BO62" s="69">
        <f>BO63</f>
        <v>0</v>
      </c>
      <c r="BP62" s="86">
        <v>0</v>
      </c>
      <c r="BQ62" s="85">
        <f>'12'!Q62</f>
        <v>4.28717891</v>
      </c>
      <c r="BR62" s="69">
        <f>BR63</f>
        <v>0</v>
      </c>
      <c r="BS62" s="69">
        <f>BS63</f>
        <v>0</v>
      </c>
      <c r="BT62" s="69">
        <f>BT63</f>
        <v>0</v>
      </c>
      <c r="BU62" s="69">
        <f>BU63</f>
        <v>0</v>
      </c>
      <c r="BV62" s="69">
        <f>BV63</f>
        <v>0</v>
      </c>
      <c r="BW62" s="86">
        <v>0</v>
      </c>
      <c r="BX62" s="86">
        <v>0</v>
      </c>
      <c r="BY62" s="69">
        <f>BY63</f>
        <v>-2.8271789099999998</v>
      </c>
      <c r="BZ62" s="86">
        <v>0</v>
      </c>
      <c r="CA62" s="70"/>
    </row>
    <row r="63" spans="1:79" ht="15.75">
      <c r="A63" s="48" t="s">
        <v>104</v>
      </c>
      <c r="B63" s="53" t="s">
        <v>970</v>
      </c>
      <c r="C63" s="61" t="s">
        <v>388</v>
      </c>
      <c r="D63" s="68">
        <f>ROUND('10'!D63/1.2,2)</f>
        <v>14.57</v>
      </c>
      <c r="E63" s="71">
        <v>0</v>
      </c>
      <c r="F63" s="71">
        <f>'12'!H63</f>
        <v>5.83</v>
      </c>
      <c r="G63" s="88">
        <v>0</v>
      </c>
      <c r="H63" s="88">
        <v>0</v>
      </c>
      <c r="I63" s="88">
        <v>0</v>
      </c>
      <c r="J63" s="88">
        <v>0</v>
      </c>
      <c r="K63" s="88">
        <v>516</v>
      </c>
      <c r="L63" s="71">
        <v>0</v>
      </c>
      <c r="M63" s="68">
        <f>'12'!J63</f>
        <v>1.46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47">
        <f>'12'!L63</f>
        <v>1.46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47">
        <f>'12'!N63</f>
        <v>1.46</v>
      </c>
      <c r="AB63" s="88">
        <v>0</v>
      </c>
      <c r="AC63" s="88">
        <v>0</v>
      </c>
      <c r="AD63" s="88">
        <v>0</v>
      </c>
      <c r="AE63" s="88">
        <v>0</v>
      </c>
      <c r="AF63" s="88">
        <v>0</v>
      </c>
      <c r="AG63" s="88">
        <v>0</v>
      </c>
      <c r="AH63" s="47">
        <f>'12'!P63</f>
        <v>1.46</v>
      </c>
      <c r="AI63" s="88">
        <v>0</v>
      </c>
      <c r="AJ63" s="88">
        <v>0</v>
      </c>
      <c r="AK63" s="88">
        <v>0</v>
      </c>
      <c r="AL63" s="88">
        <v>0</v>
      </c>
      <c r="AM63" s="88">
        <v>516</v>
      </c>
      <c r="AN63" s="88">
        <v>0</v>
      </c>
      <c r="AO63" s="47">
        <f>'12'!I63</f>
        <v>5.12001324</v>
      </c>
      <c r="AP63" s="88">
        <v>0</v>
      </c>
      <c r="AQ63" s="88">
        <v>0</v>
      </c>
      <c r="AR63" s="88">
        <v>0</v>
      </c>
      <c r="AS63" s="88">
        <v>0</v>
      </c>
      <c r="AT63" s="88">
        <v>0</v>
      </c>
      <c r="AU63" s="88">
        <v>0</v>
      </c>
      <c r="AV63" s="47">
        <f>'12'!K63</f>
        <v>0</v>
      </c>
      <c r="AW63" s="88">
        <v>0</v>
      </c>
      <c r="AX63" s="88">
        <v>0</v>
      </c>
      <c r="AY63" s="88">
        <v>0</v>
      </c>
      <c r="AZ63" s="88">
        <v>0</v>
      </c>
      <c r="BA63" s="88">
        <v>0</v>
      </c>
      <c r="BB63" s="88">
        <v>0</v>
      </c>
      <c r="BC63" s="47">
        <f>'12'!M63</f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47">
        <f>'12'!O63</f>
        <v>0.83283433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47">
        <f>'12'!Q63</f>
        <v>4.28717891</v>
      </c>
      <c r="BR63" s="88">
        <v>0</v>
      </c>
      <c r="BS63" s="88">
        <v>0</v>
      </c>
      <c r="BT63" s="88">
        <v>0</v>
      </c>
      <c r="BU63" s="88">
        <v>0</v>
      </c>
      <c r="BV63" s="88">
        <v>0</v>
      </c>
      <c r="BW63" s="88">
        <v>0</v>
      </c>
      <c r="BX63" s="88">
        <v>0</v>
      </c>
      <c r="BY63" s="47">
        <f>AH63-BQ63</f>
        <v>-2.8271789099999998</v>
      </c>
      <c r="BZ63" s="88">
        <f>BQ63/AH63*100</f>
        <v>293.6423910958904</v>
      </c>
      <c r="CA63" s="91"/>
    </row>
    <row r="64" spans="1:79" ht="31.5">
      <c r="A64" s="59" t="s">
        <v>255</v>
      </c>
      <c r="B64" s="80" t="s">
        <v>971</v>
      </c>
      <c r="C64" s="87" t="s">
        <v>388</v>
      </c>
      <c r="D64" s="69">
        <v>0</v>
      </c>
      <c r="E64" s="70">
        <v>0</v>
      </c>
      <c r="F64" s="70">
        <f>'12'!H64</f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70">
        <v>0</v>
      </c>
      <c r="M64" s="69">
        <f>'12'!J64</f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86">
        <v>0</v>
      </c>
      <c r="T64" s="85">
        <f>'12'!L64</f>
        <v>0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86">
        <v>0</v>
      </c>
      <c r="AA64" s="85">
        <f>'12'!N64</f>
        <v>0</v>
      </c>
      <c r="AB64" s="69">
        <v>0</v>
      </c>
      <c r="AC64" s="69">
        <v>0</v>
      </c>
      <c r="AD64" s="69">
        <v>0</v>
      </c>
      <c r="AE64" s="69">
        <v>0</v>
      </c>
      <c r="AF64" s="69">
        <v>0</v>
      </c>
      <c r="AG64" s="86">
        <v>0</v>
      </c>
      <c r="AH64" s="85">
        <f>'12'!P64</f>
        <v>0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86">
        <v>0</v>
      </c>
      <c r="AO64" s="85">
        <f>'12'!I64</f>
        <v>0</v>
      </c>
      <c r="AP64" s="69">
        <v>0</v>
      </c>
      <c r="AQ64" s="69">
        <v>0</v>
      </c>
      <c r="AR64" s="69">
        <v>0</v>
      </c>
      <c r="AS64" s="69">
        <v>0</v>
      </c>
      <c r="AT64" s="69">
        <v>0</v>
      </c>
      <c r="AU64" s="86">
        <v>0</v>
      </c>
      <c r="AV64" s="85">
        <f>'12'!K64</f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86">
        <v>0</v>
      </c>
      <c r="BC64" s="85">
        <f>'12'!M64</f>
        <v>0</v>
      </c>
      <c r="BD64" s="69">
        <v>0</v>
      </c>
      <c r="BE64" s="69">
        <v>0</v>
      </c>
      <c r="BF64" s="69">
        <v>0</v>
      </c>
      <c r="BG64" s="69">
        <v>0</v>
      </c>
      <c r="BH64" s="69">
        <v>0</v>
      </c>
      <c r="BI64" s="86">
        <v>0</v>
      </c>
      <c r="BJ64" s="85">
        <f>'12'!O64</f>
        <v>0</v>
      </c>
      <c r="BK64" s="69">
        <v>0</v>
      </c>
      <c r="BL64" s="69">
        <v>0</v>
      </c>
      <c r="BM64" s="69">
        <v>0</v>
      </c>
      <c r="BN64" s="69">
        <v>0</v>
      </c>
      <c r="BO64" s="69">
        <v>0</v>
      </c>
      <c r="BP64" s="86">
        <v>0</v>
      </c>
      <c r="BQ64" s="85">
        <f>'12'!Q64</f>
        <v>0</v>
      </c>
      <c r="BR64" s="69">
        <v>0</v>
      </c>
      <c r="BS64" s="69">
        <v>0</v>
      </c>
      <c r="BT64" s="69">
        <v>0</v>
      </c>
      <c r="BU64" s="69">
        <v>0</v>
      </c>
      <c r="BV64" s="69">
        <v>0</v>
      </c>
      <c r="BW64" s="86">
        <v>0</v>
      </c>
      <c r="BX64" s="86">
        <v>0</v>
      </c>
      <c r="BY64" s="69">
        <v>0</v>
      </c>
      <c r="BZ64" s="86">
        <v>0</v>
      </c>
      <c r="CA64" s="70"/>
    </row>
    <row r="65" spans="1:79" ht="31.5">
      <c r="A65" s="59" t="s">
        <v>256</v>
      </c>
      <c r="B65" s="80" t="s">
        <v>972</v>
      </c>
      <c r="C65" s="87" t="s">
        <v>388</v>
      </c>
      <c r="D65" s="69">
        <v>0</v>
      </c>
      <c r="E65" s="70">
        <v>0</v>
      </c>
      <c r="F65" s="70">
        <f>'12'!H65</f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70">
        <v>0</v>
      </c>
      <c r="M65" s="69">
        <f>'12'!J65</f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86">
        <v>0</v>
      </c>
      <c r="T65" s="85">
        <f>'12'!L65</f>
        <v>0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86">
        <v>0</v>
      </c>
      <c r="AA65" s="85">
        <f>'12'!N65</f>
        <v>0</v>
      </c>
      <c r="AB65" s="69">
        <v>0</v>
      </c>
      <c r="AC65" s="69">
        <v>0</v>
      </c>
      <c r="AD65" s="69">
        <v>0</v>
      </c>
      <c r="AE65" s="69">
        <v>0</v>
      </c>
      <c r="AF65" s="69">
        <v>0</v>
      </c>
      <c r="AG65" s="86">
        <v>0</v>
      </c>
      <c r="AH65" s="85">
        <f>'12'!P65</f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86">
        <v>0</v>
      </c>
      <c r="AO65" s="85">
        <f>'12'!I65</f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86">
        <v>0</v>
      </c>
      <c r="AV65" s="85">
        <f>'12'!K65</f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86">
        <v>0</v>
      </c>
      <c r="BC65" s="85">
        <f>'12'!M65</f>
        <v>0</v>
      </c>
      <c r="BD65" s="69">
        <v>0</v>
      </c>
      <c r="BE65" s="69">
        <v>0</v>
      </c>
      <c r="BF65" s="69">
        <v>0</v>
      </c>
      <c r="BG65" s="69">
        <v>0</v>
      </c>
      <c r="BH65" s="69">
        <v>0</v>
      </c>
      <c r="BI65" s="86">
        <v>0</v>
      </c>
      <c r="BJ65" s="85">
        <f>'12'!O65</f>
        <v>0</v>
      </c>
      <c r="BK65" s="69">
        <v>0</v>
      </c>
      <c r="BL65" s="69">
        <v>0</v>
      </c>
      <c r="BM65" s="69">
        <v>0</v>
      </c>
      <c r="BN65" s="69">
        <v>0</v>
      </c>
      <c r="BO65" s="69">
        <v>0</v>
      </c>
      <c r="BP65" s="86">
        <v>0</v>
      </c>
      <c r="BQ65" s="85">
        <f>'12'!Q65</f>
        <v>0</v>
      </c>
      <c r="BR65" s="69">
        <v>0</v>
      </c>
      <c r="BS65" s="69">
        <v>0</v>
      </c>
      <c r="BT65" s="69">
        <v>0</v>
      </c>
      <c r="BU65" s="69">
        <v>0</v>
      </c>
      <c r="BV65" s="69">
        <v>0</v>
      </c>
      <c r="BW65" s="86">
        <v>0</v>
      </c>
      <c r="BX65" s="86">
        <v>0</v>
      </c>
      <c r="BY65" s="69">
        <v>0</v>
      </c>
      <c r="BZ65" s="86">
        <v>0</v>
      </c>
      <c r="CA65" s="70"/>
    </row>
    <row r="66" spans="1:79" ht="31.5">
      <c r="A66" s="59" t="s">
        <v>257</v>
      </c>
      <c r="B66" s="80" t="s">
        <v>973</v>
      </c>
      <c r="C66" s="87" t="s">
        <v>388</v>
      </c>
      <c r="D66" s="69">
        <v>0</v>
      </c>
      <c r="E66" s="70">
        <v>0</v>
      </c>
      <c r="F66" s="70">
        <f>'12'!H66</f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70">
        <v>0</v>
      </c>
      <c r="M66" s="69">
        <f>'12'!J66</f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86">
        <v>0</v>
      </c>
      <c r="T66" s="85">
        <f>'12'!L66</f>
        <v>0</v>
      </c>
      <c r="U66" s="69">
        <v>0</v>
      </c>
      <c r="V66" s="69">
        <v>0</v>
      </c>
      <c r="W66" s="69">
        <v>0</v>
      </c>
      <c r="X66" s="69">
        <v>0</v>
      </c>
      <c r="Y66" s="69">
        <v>0</v>
      </c>
      <c r="Z66" s="86">
        <v>0</v>
      </c>
      <c r="AA66" s="85">
        <f>'12'!N66</f>
        <v>0</v>
      </c>
      <c r="AB66" s="69">
        <v>0</v>
      </c>
      <c r="AC66" s="69">
        <v>0</v>
      </c>
      <c r="AD66" s="69">
        <v>0</v>
      </c>
      <c r="AE66" s="69">
        <v>0</v>
      </c>
      <c r="AF66" s="69">
        <v>0</v>
      </c>
      <c r="AG66" s="86">
        <v>0</v>
      </c>
      <c r="AH66" s="85">
        <f>'12'!P66</f>
        <v>0</v>
      </c>
      <c r="AI66" s="69">
        <v>0</v>
      </c>
      <c r="AJ66" s="69">
        <v>0</v>
      </c>
      <c r="AK66" s="69">
        <v>0</v>
      </c>
      <c r="AL66" s="69">
        <v>0</v>
      </c>
      <c r="AM66" s="69">
        <v>0</v>
      </c>
      <c r="AN66" s="86">
        <v>0</v>
      </c>
      <c r="AO66" s="85">
        <f>'12'!I66</f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86">
        <v>0</v>
      </c>
      <c r="AV66" s="85">
        <f>'12'!K66</f>
        <v>0</v>
      </c>
      <c r="AW66" s="69">
        <v>0</v>
      </c>
      <c r="AX66" s="69">
        <v>0</v>
      </c>
      <c r="AY66" s="69">
        <v>0</v>
      </c>
      <c r="AZ66" s="69">
        <v>0</v>
      </c>
      <c r="BA66" s="69">
        <v>0</v>
      </c>
      <c r="BB66" s="86">
        <v>0</v>
      </c>
      <c r="BC66" s="85">
        <f>'12'!M66</f>
        <v>0</v>
      </c>
      <c r="BD66" s="69">
        <v>0</v>
      </c>
      <c r="BE66" s="69">
        <v>0</v>
      </c>
      <c r="BF66" s="69">
        <v>0</v>
      </c>
      <c r="BG66" s="69">
        <v>0</v>
      </c>
      <c r="BH66" s="69">
        <v>0</v>
      </c>
      <c r="BI66" s="86">
        <v>0</v>
      </c>
      <c r="BJ66" s="85">
        <f>'12'!O66</f>
        <v>0</v>
      </c>
      <c r="BK66" s="69">
        <v>0</v>
      </c>
      <c r="BL66" s="69">
        <v>0</v>
      </c>
      <c r="BM66" s="69">
        <v>0</v>
      </c>
      <c r="BN66" s="69">
        <v>0</v>
      </c>
      <c r="BO66" s="69">
        <v>0</v>
      </c>
      <c r="BP66" s="86">
        <v>0</v>
      </c>
      <c r="BQ66" s="85">
        <f>'12'!Q66</f>
        <v>0</v>
      </c>
      <c r="BR66" s="69">
        <v>0</v>
      </c>
      <c r="BS66" s="69">
        <v>0</v>
      </c>
      <c r="BT66" s="69">
        <v>0</v>
      </c>
      <c r="BU66" s="69">
        <v>0</v>
      </c>
      <c r="BV66" s="69">
        <v>0</v>
      </c>
      <c r="BW66" s="86">
        <v>0</v>
      </c>
      <c r="BX66" s="86">
        <v>0</v>
      </c>
      <c r="BY66" s="69">
        <v>0</v>
      </c>
      <c r="BZ66" s="86">
        <v>0</v>
      </c>
      <c r="CA66" s="70"/>
    </row>
    <row r="67" spans="1:79" ht="31.5">
      <c r="A67" s="59" t="s">
        <v>258</v>
      </c>
      <c r="B67" s="80" t="s">
        <v>974</v>
      </c>
      <c r="C67" s="87" t="s">
        <v>388</v>
      </c>
      <c r="D67" s="69">
        <f>D68</f>
        <v>0</v>
      </c>
      <c r="E67" s="70">
        <v>0</v>
      </c>
      <c r="F67" s="70">
        <f>'12'!H67</f>
        <v>0</v>
      </c>
      <c r="G67" s="69">
        <f>G68</f>
        <v>0</v>
      </c>
      <c r="H67" s="69">
        <f>H68</f>
        <v>0</v>
      </c>
      <c r="I67" s="69">
        <f>I68</f>
        <v>0</v>
      </c>
      <c r="J67" s="69">
        <f>J68</f>
        <v>0</v>
      </c>
      <c r="K67" s="69">
        <f>K68</f>
        <v>0</v>
      </c>
      <c r="L67" s="70">
        <v>0</v>
      </c>
      <c r="M67" s="69">
        <f>'12'!J67</f>
        <v>0</v>
      </c>
      <c r="N67" s="69">
        <f>N68</f>
        <v>0</v>
      </c>
      <c r="O67" s="69">
        <f>O68</f>
        <v>0</v>
      </c>
      <c r="P67" s="69">
        <f>P68</f>
        <v>0</v>
      </c>
      <c r="Q67" s="69">
        <f>Q68</f>
        <v>0</v>
      </c>
      <c r="R67" s="69">
        <f>R68</f>
        <v>0</v>
      </c>
      <c r="S67" s="86">
        <v>0</v>
      </c>
      <c r="T67" s="85">
        <f>'12'!L67</f>
        <v>0</v>
      </c>
      <c r="U67" s="69">
        <f>U68</f>
        <v>0</v>
      </c>
      <c r="V67" s="69">
        <f>V68</f>
        <v>0</v>
      </c>
      <c r="W67" s="69">
        <f>W68</f>
        <v>0</v>
      </c>
      <c r="X67" s="69">
        <f>X68</f>
        <v>0</v>
      </c>
      <c r="Y67" s="69">
        <f>Y68</f>
        <v>0</v>
      </c>
      <c r="Z67" s="86">
        <v>0</v>
      </c>
      <c r="AA67" s="85">
        <f>'12'!N67</f>
        <v>0</v>
      </c>
      <c r="AB67" s="69">
        <f>AB68</f>
        <v>0</v>
      </c>
      <c r="AC67" s="69">
        <f>AC68</f>
        <v>0</v>
      </c>
      <c r="AD67" s="69">
        <f>AD68</f>
        <v>0</v>
      </c>
      <c r="AE67" s="69">
        <f>AE68</f>
        <v>0</v>
      </c>
      <c r="AF67" s="69">
        <f>AF68</f>
        <v>0</v>
      </c>
      <c r="AG67" s="86">
        <v>0</v>
      </c>
      <c r="AH67" s="85">
        <f>'12'!P67</f>
        <v>0</v>
      </c>
      <c r="AI67" s="69">
        <f>AI68</f>
        <v>0</v>
      </c>
      <c r="AJ67" s="69">
        <f>AJ68</f>
        <v>0</v>
      </c>
      <c r="AK67" s="69">
        <f>AK68</f>
        <v>0</v>
      </c>
      <c r="AL67" s="69">
        <f>AL68</f>
        <v>0</v>
      </c>
      <c r="AM67" s="69">
        <f>AM68</f>
        <v>0</v>
      </c>
      <c r="AN67" s="86">
        <v>0</v>
      </c>
      <c r="AO67" s="85">
        <f>'12'!I67</f>
        <v>0</v>
      </c>
      <c r="AP67" s="69">
        <f>AP68</f>
        <v>0</v>
      </c>
      <c r="AQ67" s="69">
        <f>AQ68</f>
        <v>0</v>
      </c>
      <c r="AR67" s="69">
        <f>AR68</f>
        <v>0</v>
      </c>
      <c r="AS67" s="69">
        <f>AS68</f>
        <v>0</v>
      </c>
      <c r="AT67" s="69">
        <f>AT68</f>
        <v>0</v>
      </c>
      <c r="AU67" s="86">
        <v>0</v>
      </c>
      <c r="AV67" s="85">
        <f>'12'!K67</f>
        <v>0</v>
      </c>
      <c r="AW67" s="69">
        <f>AW68</f>
        <v>0</v>
      </c>
      <c r="AX67" s="69">
        <f>AX68</f>
        <v>0</v>
      </c>
      <c r="AY67" s="69">
        <f>AY68</f>
        <v>0</v>
      </c>
      <c r="AZ67" s="69">
        <f>AZ68</f>
        <v>0</v>
      </c>
      <c r="BA67" s="69">
        <f>BA68</f>
        <v>0</v>
      </c>
      <c r="BB67" s="86">
        <v>0</v>
      </c>
      <c r="BC67" s="85">
        <f>'12'!M67</f>
        <v>0</v>
      </c>
      <c r="BD67" s="69">
        <f>BD68</f>
        <v>0</v>
      </c>
      <c r="BE67" s="69">
        <f>BE68</f>
        <v>0</v>
      </c>
      <c r="BF67" s="69">
        <f>BF68</f>
        <v>0</v>
      </c>
      <c r="BG67" s="69">
        <f>BG68</f>
        <v>0</v>
      </c>
      <c r="BH67" s="69">
        <f>BH68</f>
        <v>0</v>
      </c>
      <c r="BI67" s="86">
        <v>0</v>
      </c>
      <c r="BJ67" s="85">
        <f>'12'!O67</f>
        <v>0</v>
      </c>
      <c r="BK67" s="69">
        <f>BK68</f>
        <v>0</v>
      </c>
      <c r="BL67" s="69">
        <f>BL68</f>
        <v>0</v>
      </c>
      <c r="BM67" s="69">
        <f>BM68</f>
        <v>0</v>
      </c>
      <c r="BN67" s="69">
        <f>BN68</f>
        <v>0</v>
      </c>
      <c r="BO67" s="69">
        <f>BO68</f>
        <v>0</v>
      </c>
      <c r="BP67" s="86">
        <v>0</v>
      </c>
      <c r="BQ67" s="85">
        <f>'12'!Q67</f>
        <v>0</v>
      </c>
      <c r="BR67" s="69">
        <f>BR68</f>
        <v>0</v>
      </c>
      <c r="BS67" s="69">
        <f>BS68</f>
        <v>0</v>
      </c>
      <c r="BT67" s="69">
        <f>BT68</f>
        <v>0</v>
      </c>
      <c r="BU67" s="69">
        <f>BU68</f>
        <v>0</v>
      </c>
      <c r="BV67" s="69">
        <f>BV68</f>
        <v>0</v>
      </c>
      <c r="BW67" s="86">
        <v>0</v>
      </c>
      <c r="BX67" s="86">
        <v>0</v>
      </c>
      <c r="BY67" s="69">
        <f>BY68</f>
        <v>0</v>
      </c>
      <c r="BZ67" s="86">
        <v>0</v>
      </c>
      <c r="CA67" s="70"/>
    </row>
    <row r="68" spans="1:79" ht="15.75">
      <c r="A68" s="48" t="s">
        <v>975</v>
      </c>
      <c r="B68" s="53" t="s">
        <v>976</v>
      </c>
      <c r="C68" s="61" t="s">
        <v>388</v>
      </c>
      <c r="D68" s="68">
        <v>0</v>
      </c>
      <c r="E68" s="71">
        <v>0</v>
      </c>
      <c r="F68" s="71">
        <f>'12'!H68</f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71">
        <v>0</v>
      </c>
      <c r="M68" s="68">
        <f>'12'!J68</f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47">
        <f>'12'!L68</f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47">
        <f>'12'!N68</f>
        <v>0</v>
      </c>
      <c r="AB68" s="88">
        <v>0</v>
      </c>
      <c r="AC68" s="88">
        <v>0</v>
      </c>
      <c r="AD68" s="88">
        <v>0</v>
      </c>
      <c r="AE68" s="88">
        <v>0</v>
      </c>
      <c r="AF68" s="88">
        <v>0</v>
      </c>
      <c r="AG68" s="88">
        <v>0</v>
      </c>
      <c r="AH68" s="47">
        <f>'12'!P68</f>
        <v>0</v>
      </c>
      <c r="AI68" s="88">
        <v>0</v>
      </c>
      <c r="AJ68" s="88">
        <v>0</v>
      </c>
      <c r="AK68" s="88">
        <v>0</v>
      </c>
      <c r="AL68" s="88">
        <v>0</v>
      </c>
      <c r="AM68" s="88">
        <v>0</v>
      </c>
      <c r="AN68" s="88">
        <v>0</v>
      </c>
      <c r="AO68" s="47">
        <f>'12'!I68</f>
        <v>0</v>
      </c>
      <c r="AP68" s="88">
        <v>0</v>
      </c>
      <c r="AQ68" s="88">
        <v>0</v>
      </c>
      <c r="AR68" s="88">
        <v>0</v>
      </c>
      <c r="AS68" s="88">
        <v>0</v>
      </c>
      <c r="AT68" s="88">
        <v>0</v>
      </c>
      <c r="AU68" s="88">
        <v>0</v>
      </c>
      <c r="AV68" s="47">
        <f>'12'!K68</f>
        <v>0</v>
      </c>
      <c r="AW68" s="88">
        <v>0</v>
      </c>
      <c r="AX68" s="88">
        <v>0</v>
      </c>
      <c r="AY68" s="88">
        <v>0</v>
      </c>
      <c r="AZ68" s="88">
        <v>0</v>
      </c>
      <c r="BA68" s="88">
        <v>0</v>
      </c>
      <c r="BB68" s="88">
        <v>0</v>
      </c>
      <c r="BC68" s="47">
        <f>'12'!M68</f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47">
        <f>'12'!O68</f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47">
        <f>'12'!Q68</f>
        <v>0</v>
      </c>
      <c r="BR68" s="88">
        <v>0</v>
      </c>
      <c r="BS68" s="88">
        <v>0</v>
      </c>
      <c r="BT68" s="88">
        <v>0</v>
      </c>
      <c r="BU68" s="88">
        <v>0</v>
      </c>
      <c r="BV68" s="88">
        <v>0</v>
      </c>
      <c r="BW68" s="88">
        <v>0</v>
      </c>
      <c r="BX68" s="88">
        <v>0</v>
      </c>
      <c r="BY68" s="47">
        <f t="shared" si="0"/>
        <v>0</v>
      </c>
      <c r="BZ68" s="88">
        <v>0</v>
      </c>
      <c r="CA68" s="70"/>
    </row>
    <row r="69" spans="1:79" ht="31.5">
      <c r="A69" s="59" t="s">
        <v>259</v>
      </c>
      <c r="B69" s="80" t="s">
        <v>977</v>
      </c>
      <c r="C69" s="87" t="s">
        <v>388</v>
      </c>
      <c r="D69" s="69">
        <v>0</v>
      </c>
      <c r="E69" s="70">
        <v>0</v>
      </c>
      <c r="F69" s="70">
        <f>'12'!H69</f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70">
        <v>0</v>
      </c>
      <c r="M69" s="69">
        <f>'12'!J69</f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86">
        <v>0</v>
      </c>
      <c r="T69" s="85">
        <f>'12'!L69</f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86">
        <v>0</v>
      </c>
      <c r="AA69" s="85">
        <f>'12'!N69</f>
        <v>0</v>
      </c>
      <c r="AB69" s="69">
        <v>0</v>
      </c>
      <c r="AC69" s="69">
        <v>0</v>
      </c>
      <c r="AD69" s="69">
        <v>0</v>
      </c>
      <c r="AE69" s="69">
        <v>0</v>
      </c>
      <c r="AF69" s="69">
        <v>0</v>
      </c>
      <c r="AG69" s="86">
        <v>0</v>
      </c>
      <c r="AH69" s="85">
        <f>'12'!P69</f>
        <v>0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86">
        <v>0</v>
      </c>
      <c r="AO69" s="85">
        <f>'12'!I69</f>
        <v>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86">
        <v>0</v>
      </c>
      <c r="AV69" s="85">
        <f>'12'!K69</f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86">
        <v>0</v>
      </c>
      <c r="BC69" s="85">
        <f>'12'!M69</f>
        <v>0</v>
      </c>
      <c r="BD69" s="69">
        <v>0</v>
      </c>
      <c r="BE69" s="69">
        <v>0</v>
      </c>
      <c r="BF69" s="69">
        <v>0</v>
      </c>
      <c r="BG69" s="69">
        <v>0</v>
      </c>
      <c r="BH69" s="69">
        <v>0</v>
      </c>
      <c r="BI69" s="86">
        <v>0</v>
      </c>
      <c r="BJ69" s="85">
        <f>'12'!O69</f>
        <v>0</v>
      </c>
      <c r="BK69" s="69">
        <v>0</v>
      </c>
      <c r="BL69" s="69">
        <v>0</v>
      </c>
      <c r="BM69" s="69">
        <v>0</v>
      </c>
      <c r="BN69" s="69">
        <v>0</v>
      </c>
      <c r="BO69" s="69">
        <v>0</v>
      </c>
      <c r="BP69" s="86">
        <v>0</v>
      </c>
      <c r="BQ69" s="85">
        <f>'12'!Q69</f>
        <v>0</v>
      </c>
      <c r="BR69" s="69">
        <v>0</v>
      </c>
      <c r="BS69" s="69">
        <v>0</v>
      </c>
      <c r="BT69" s="69">
        <v>0</v>
      </c>
      <c r="BU69" s="69">
        <v>0</v>
      </c>
      <c r="BV69" s="69">
        <v>0</v>
      </c>
      <c r="BW69" s="86">
        <v>0</v>
      </c>
      <c r="BX69" s="86">
        <v>0</v>
      </c>
      <c r="BY69" s="69">
        <v>0</v>
      </c>
      <c r="BZ69" s="86">
        <v>0</v>
      </c>
      <c r="CA69" s="70"/>
    </row>
    <row r="70" spans="1:79" ht="31.5">
      <c r="A70" s="59" t="s">
        <v>260</v>
      </c>
      <c r="B70" s="80" t="s">
        <v>978</v>
      </c>
      <c r="C70" s="87" t="s">
        <v>388</v>
      </c>
      <c r="D70" s="69">
        <v>0</v>
      </c>
      <c r="E70" s="70">
        <v>0</v>
      </c>
      <c r="F70" s="70">
        <f>'12'!H70</f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70">
        <v>0</v>
      </c>
      <c r="M70" s="69">
        <f>'12'!J70</f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86">
        <v>0</v>
      </c>
      <c r="T70" s="85">
        <f>'12'!L70</f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86">
        <v>0</v>
      </c>
      <c r="AA70" s="85">
        <f>'12'!N70</f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  <c r="AG70" s="86">
        <v>0</v>
      </c>
      <c r="AH70" s="85">
        <f>'12'!P70</f>
        <v>0</v>
      </c>
      <c r="AI70" s="69">
        <v>0</v>
      </c>
      <c r="AJ70" s="69">
        <v>0</v>
      </c>
      <c r="AK70" s="69">
        <v>0</v>
      </c>
      <c r="AL70" s="69">
        <v>0</v>
      </c>
      <c r="AM70" s="69">
        <v>0</v>
      </c>
      <c r="AN70" s="86">
        <v>0</v>
      </c>
      <c r="AO70" s="85">
        <f>'12'!I70</f>
        <v>0</v>
      </c>
      <c r="AP70" s="69">
        <v>0</v>
      </c>
      <c r="AQ70" s="69">
        <v>0</v>
      </c>
      <c r="AR70" s="69">
        <v>0</v>
      </c>
      <c r="AS70" s="69">
        <v>0</v>
      </c>
      <c r="AT70" s="69">
        <v>0</v>
      </c>
      <c r="AU70" s="86">
        <v>0</v>
      </c>
      <c r="AV70" s="85">
        <f>'12'!K70</f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86">
        <v>0</v>
      </c>
      <c r="BC70" s="85">
        <f>'12'!M70</f>
        <v>0</v>
      </c>
      <c r="BD70" s="69">
        <v>0</v>
      </c>
      <c r="BE70" s="69">
        <v>0</v>
      </c>
      <c r="BF70" s="69">
        <v>0</v>
      </c>
      <c r="BG70" s="69">
        <v>0</v>
      </c>
      <c r="BH70" s="69">
        <v>0</v>
      </c>
      <c r="BI70" s="86">
        <v>0</v>
      </c>
      <c r="BJ70" s="85">
        <f>'12'!O70</f>
        <v>0</v>
      </c>
      <c r="BK70" s="69">
        <v>0</v>
      </c>
      <c r="BL70" s="69">
        <v>0</v>
      </c>
      <c r="BM70" s="69">
        <v>0</v>
      </c>
      <c r="BN70" s="69">
        <v>0</v>
      </c>
      <c r="BO70" s="69">
        <v>0</v>
      </c>
      <c r="BP70" s="86">
        <v>0</v>
      </c>
      <c r="BQ70" s="85">
        <f>'12'!Q70</f>
        <v>0</v>
      </c>
      <c r="BR70" s="69">
        <v>0</v>
      </c>
      <c r="BS70" s="69">
        <v>0</v>
      </c>
      <c r="BT70" s="69">
        <v>0</v>
      </c>
      <c r="BU70" s="69">
        <v>0</v>
      </c>
      <c r="BV70" s="69">
        <v>0</v>
      </c>
      <c r="BW70" s="86">
        <v>0</v>
      </c>
      <c r="BX70" s="86">
        <v>0</v>
      </c>
      <c r="BY70" s="69">
        <v>0</v>
      </c>
      <c r="BZ70" s="86">
        <v>0</v>
      </c>
      <c r="CA70" s="70"/>
    </row>
    <row r="71" spans="1:79" ht="31.5">
      <c r="A71" s="59" t="s">
        <v>979</v>
      </c>
      <c r="B71" s="80" t="s">
        <v>980</v>
      </c>
      <c r="C71" s="87" t="s">
        <v>388</v>
      </c>
      <c r="D71" s="69">
        <v>0</v>
      </c>
      <c r="E71" s="70">
        <v>0</v>
      </c>
      <c r="F71" s="70">
        <f>'12'!H71</f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70">
        <v>0</v>
      </c>
      <c r="M71" s="69">
        <f>'12'!J71</f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86">
        <v>0</v>
      </c>
      <c r="T71" s="85">
        <f>'12'!L71</f>
        <v>0</v>
      </c>
      <c r="U71" s="69">
        <v>0</v>
      </c>
      <c r="V71" s="69">
        <v>0</v>
      </c>
      <c r="W71" s="69">
        <v>0</v>
      </c>
      <c r="X71" s="69">
        <v>0</v>
      </c>
      <c r="Y71" s="69">
        <v>0</v>
      </c>
      <c r="Z71" s="86">
        <v>0</v>
      </c>
      <c r="AA71" s="85">
        <f>'12'!N71</f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86">
        <v>0</v>
      </c>
      <c r="AH71" s="85">
        <f>'12'!P71</f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  <c r="AN71" s="86">
        <v>0</v>
      </c>
      <c r="AO71" s="85">
        <f>'12'!I71</f>
        <v>0</v>
      </c>
      <c r="AP71" s="69">
        <v>0</v>
      </c>
      <c r="AQ71" s="69">
        <v>0</v>
      </c>
      <c r="AR71" s="69">
        <v>0</v>
      </c>
      <c r="AS71" s="69">
        <v>0</v>
      </c>
      <c r="AT71" s="69">
        <v>0</v>
      </c>
      <c r="AU71" s="86">
        <v>0</v>
      </c>
      <c r="AV71" s="85">
        <f>'12'!K71</f>
        <v>0</v>
      </c>
      <c r="AW71" s="69">
        <v>0</v>
      </c>
      <c r="AX71" s="69">
        <v>0</v>
      </c>
      <c r="AY71" s="69">
        <v>0</v>
      </c>
      <c r="AZ71" s="69">
        <v>0</v>
      </c>
      <c r="BA71" s="69">
        <v>0</v>
      </c>
      <c r="BB71" s="86">
        <v>0</v>
      </c>
      <c r="BC71" s="85">
        <f>'12'!M71</f>
        <v>0</v>
      </c>
      <c r="BD71" s="69">
        <v>0</v>
      </c>
      <c r="BE71" s="69">
        <v>0</v>
      </c>
      <c r="BF71" s="69">
        <v>0</v>
      </c>
      <c r="BG71" s="69">
        <v>0</v>
      </c>
      <c r="BH71" s="69">
        <v>0</v>
      </c>
      <c r="BI71" s="86">
        <v>0</v>
      </c>
      <c r="BJ71" s="85">
        <f>'12'!O71</f>
        <v>0</v>
      </c>
      <c r="BK71" s="69">
        <v>0</v>
      </c>
      <c r="BL71" s="69">
        <v>0</v>
      </c>
      <c r="BM71" s="69">
        <v>0</v>
      </c>
      <c r="BN71" s="69">
        <v>0</v>
      </c>
      <c r="BO71" s="69">
        <v>0</v>
      </c>
      <c r="BP71" s="86">
        <v>0</v>
      </c>
      <c r="BQ71" s="85">
        <f>'12'!Q71</f>
        <v>0</v>
      </c>
      <c r="BR71" s="69">
        <v>0</v>
      </c>
      <c r="BS71" s="69">
        <v>0</v>
      </c>
      <c r="BT71" s="69">
        <v>0</v>
      </c>
      <c r="BU71" s="69">
        <v>0</v>
      </c>
      <c r="BV71" s="69">
        <v>0</v>
      </c>
      <c r="BW71" s="86">
        <v>0</v>
      </c>
      <c r="BX71" s="86">
        <v>0</v>
      </c>
      <c r="BY71" s="69">
        <v>0</v>
      </c>
      <c r="BZ71" s="86">
        <v>0</v>
      </c>
      <c r="CA71" s="70"/>
    </row>
    <row r="72" spans="1:79" ht="31.5">
      <c r="A72" s="59" t="s">
        <v>389</v>
      </c>
      <c r="B72" s="60" t="s">
        <v>390</v>
      </c>
      <c r="C72" s="87" t="s">
        <v>388</v>
      </c>
      <c r="D72" s="69">
        <v>0</v>
      </c>
      <c r="E72" s="70">
        <v>0</v>
      </c>
      <c r="F72" s="70">
        <f>'12'!H72</f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70">
        <v>0</v>
      </c>
      <c r="M72" s="69">
        <f>'12'!J72</f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86">
        <v>0</v>
      </c>
      <c r="T72" s="85">
        <f>'12'!L72</f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86">
        <v>0</v>
      </c>
      <c r="AA72" s="85">
        <f>'12'!N72</f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86">
        <v>0</v>
      </c>
      <c r="AH72" s="85">
        <f>'12'!P72</f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86">
        <v>0</v>
      </c>
      <c r="AO72" s="85">
        <f>'12'!I72</f>
        <v>0</v>
      </c>
      <c r="AP72" s="69">
        <v>0</v>
      </c>
      <c r="AQ72" s="69">
        <v>0</v>
      </c>
      <c r="AR72" s="69">
        <v>0</v>
      </c>
      <c r="AS72" s="69">
        <v>0</v>
      </c>
      <c r="AT72" s="69">
        <v>0</v>
      </c>
      <c r="AU72" s="86">
        <v>0</v>
      </c>
      <c r="AV72" s="85">
        <f>'12'!K72</f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86">
        <v>0</v>
      </c>
      <c r="BC72" s="85">
        <f>'12'!M72</f>
        <v>0</v>
      </c>
      <c r="BD72" s="69">
        <v>0</v>
      </c>
      <c r="BE72" s="69">
        <v>0</v>
      </c>
      <c r="BF72" s="69">
        <v>0</v>
      </c>
      <c r="BG72" s="69">
        <v>0</v>
      </c>
      <c r="BH72" s="69">
        <v>0</v>
      </c>
      <c r="BI72" s="86">
        <v>0</v>
      </c>
      <c r="BJ72" s="85">
        <f>'12'!O72</f>
        <v>0</v>
      </c>
      <c r="BK72" s="69">
        <v>0</v>
      </c>
      <c r="BL72" s="69">
        <v>0</v>
      </c>
      <c r="BM72" s="69">
        <v>0</v>
      </c>
      <c r="BN72" s="69">
        <v>0</v>
      </c>
      <c r="BO72" s="69">
        <v>0</v>
      </c>
      <c r="BP72" s="86">
        <v>0</v>
      </c>
      <c r="BQ72" s="85">
        <f>'12'!Q72</f>
        <v>0</v>
      </c>
      <c r="BR72" s="69">
        <v>0</v>
      </c>
      <c r="BS72" s="69">
        <v>0</v>
      </c>
      <c r="BT72" s="69">
        <v>0</v>
      </c>
      <c r="BU72" s="69">
        <v>0</v>
      </c>
      <c r="BV72" s="69">
        <v>0</v>
      </c>
      <c r="BW72" s="86">
        <v>0</v>
      </c>
      <c r="BX72" s="86">
        <v>0</v>
      </c>
      <c r="BY72" s="69">
        <v>0</v>
      </c>
      <c r="BZ72" s="86">
        <v>0</v>
      </c>
      <c r="CA72" s="70"/>
    </row>
    <row r="73" spans="1:79" ht="47.25">
      <c r="A73" s="59" t="s">
        <v>220</v>
      </c>
      <c r="B73" s="60" t="s">
        <v>981</v>
      </c>
      <c r="C73" s="87" t="s">
        <v>388</v>
      </c>
      <c r="D73" s="69">
        <v>0</v>
      </c>
      <c r="E73" s="70">
        <v>0</v>
      </c>
      <c r="F73" s="70">
        <f>'12'!H73</f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70">
        <v>0</v>
      </c>
      <c r="M73" s="69">
        <f>'12'!J73</f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86">
        <v>0</v>
      </c>
      <c r="T73" s="85">
        <f>'12'!L73</f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86">
        <v>0</v>
      </c>
      <c r="AA73" s="85">
        <f>'12'!N73</f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  <c r="AG73" s="86">
        <v>0</v>
      </c>
      <c r="AH73" s="85">
        <f>'12'!P73</f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86">
        <v>0</v>
      </c>
      <c r="AO73" s="85">
        <f>'12'!I73</f>
        <v>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86">
        <v>0</v>
      </c>
      <c r="AV73" s="85">
        <f>'12'!K73</f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86">
        <v>0</v>
      </c>
      <c r="BC73" s="85">
        <f>'12'!M73</f>
        <v>0</v>
      </c>
      <c r="BD73" s="69">
        <v>0</v>
      </c>
      <c r="BE73" s="69">
        <v>0</v>
      </c>
      <c r="BF73" s="69">
        <v>0</v>
      </c>
      <c r="BG73" s="69">
        <v>0</v>
      </c>
      <c r="BH73" s="69">
        <v>0</v>
      </c>
      <c r="BI73" s="86">
        <v>0</v>
      </c>
      <c r="BJ73" s="85">
        <f>'12'!O73</f>
        <v>0</v>
      </c>
      <c r="BK73" s="69">
        <v>0</v>
      </c>
      <c r="BL73" s="69">
        <v>0</v>
      </c>
      <c r="BM73" s="69">
        <v>0</v>
      </c>
      <c r="BN73" s="69">
        <v>0</v>
      </c>
      <c r="BO73" s="69">
        <v>0</v>
      </c>
      <c r="BP73" s="86">
        <v>0</v>
      </c>
      <c r="BQ73" s="85">
        <f>'12'!Q73</f>
        <v>0</v>
      </c>
      <c r="BR73" s="69">
        <v>0</v>
      </c>
      <c r="BS73" s="69">
        <v>0</v>
      </c>
      <c r="BT73" s="69">
        <v>0</v>
      </c>
      <c r="BU73" s="69">
        <v>0</v>
      </c>
      <c r="BV73" s="69">
        <v>0</v>
      </c>
      <c r="BW73" s="86">
        <v>0</v>
      </c>
      <c r="BX73" s="86">
        <v>0</v>
      </c>
      <c r="BY73" s="69">
        <v>0</v>
      </c>
      <c r="BZ73" s="86">
        <v>0</v>
      </c>
      <c r="CA73" s="70"/>
    </row>
    <row r="74" spans="1:79" ht="31.5">
      <c r="A74" s="59" t="s">
        <v>221</v>
      </c>
      <c r="B74" s="60" t="s">
        <v>982</v>
      </c>
      <c r="C74" s="87" t="s">
        <v>388</v>
      </c>
      <c r="D74" s="69">
        <f>D75</f>
        <v>3.67</v>
      </c>
      <c r="E74" s="70">
        <v>0</v>
      </c>
      <c r="F74" s="70">
        <f>'12'!H74</f>
        <v>0</v>
      </c>
      <c r="G74" s="69">
        <f>G75</f>
        <v>0</v>
      </c>
      <c r="H74" s="69">
        <f>H75</f>
        <v>0</v>
      </c>
      <c r="I74" s="69">
        <f>I75</f>
        <v>0</v>
      </c>
      <c r="J74" s="69">
        <f>J75</f>
        <v>0</v>
      </c>
      <c r="K74" s="69">
        <f>K75</f>
        <v>0</v>
      </c>
      <c r="L74" s="70">
        <v>0</v>
      </c>
      <c r="M74" s="69">
        <f>'12'!J74</f>
        <v>0</v>
      </c>
      <c r="N74" s="69">
        <f>N75</f>
        <v>0</v>
      </c>
      <c r="O74" s="69">
        <f>O75</f>
        <v>0</v>
      </c>
      <c r="P74" s="69">
        <f>P75</f>
        <v>0</v>
      </c>
      <c r="Q74" s="69">
        <f>Q75</f>
        <v>0</v>
      </c>
      <c r="R74" s="69">
        <f>R75</f>
        <v>0</v>
      </c>
      <c r="S74" s="86">
        <v>0</v>
      </c>
      <c r="T74" s="85">
        <f>'12'!L74</f>
        <v>0</v>
      </c>
      <c r="U74" s="69">
        <f>U75</f>
        <v>0</v>
      </c>
      <c r="V74" s="69">
        <f>V75</f>
        <v>0</v>
      </c>
      <c r="W74" s="69">
        <f>W75</f>
        <v>0</v>
      </c>
      <c r="X74" s="69">
        <f>X75</f>
        <v>0</v>
      </c>
      <c r="Y74" s="69">
        <f>Y75</f>
        <v>0</v>
      </c>
      <c r="Z74" s="86">
        <v>0</v>
      </c>
      <c r="AA74" s="85">
        <f>'12'!N74</f>
        <v>0</v>
      </c>
      <c r="AB74" s="69">
        <f>AB75</f>
        <v>0</v>
      </c>
      <c r="AC74" s="69">
        <f>AC75</f>
        <v>0</v>
      </c>
      <c r="AD74" s="69">
        <f>AD75</f>
        <v>0</v>
      </c>
      <c r="AE74" s="69">
        <f>AE75</f>
        <v>0</v>
      </c>
      <c r="AF74" s="69">
        <f>AF75</f>
        <v>0</v>
      </c>
      <c r="AG74" s="86">
        <v>0</v>
      </c>
      <c r="AH74" s="85">
        <f>'12'!P74</f>
        <v>0</v>
      </c>
      <c r="AI74" s="69">
        <f>AI75</f>
        <v>0</v>
      </c>
      <c r="AJ74" s="69">
        <f>AJ75</f>
        <v>0</v>
      </c>
      <c r="AK74" s="69">
        <f>AK75</f>
        <v>0</v>
      </c>
      <c r="AL74" s="69">
        <f>AL75</f>
        <v>0</v>
      </c>
      <c r="AM74" s="69">
        <f>AM75</f>
        <v>0</v>
      </c>
      <c r="AN74" s="86">
        <v>0</v>
      </c>
      <c r="AO74" s="85">
        <f>'12'!I74</f>
        <v>0</v>
      </c>
      <c r="AP74" s="69">
        <f>AP75</f>
        <v>0</v>
      </c>
      <c r="AQ74" s="69">
        <f>AQ75</f>
        <v>0</v>
      </c>
      <c r="AR74" s="69">
        <f>AR75</f>
        <v>0</v>
      </c>
      <c r="AS74" s="69">
        <f>AS75</f>
        <v>0</v>
      </c>
      <c r="AT74" s="69">
        <f>AT75</f>
        <v>0</v>
      </c>
      <c r="AU74" s="86">
        <v>0</v>
      </c>
      <c r="AV74" s="85">
        <f>'12'!K74</f>
        <v>0</v>
      </c>
      <c r="AW74" s="69">
        <f>AW75</f>
        <v>0</v>
      </c>
      <c r="AX74" s="69">
        <f>AX75</f>
        <v>0</v>
      </c>
      <c r="AY74" s="69">
        <f>AY75</f>
        <v>0</v>
      </c>
      <c r="AZ74" s="69">
        <f>AZ75</f>
        <v>0</v>
      </c>
      <c r="BA74" s="69">
        <f>BA75</f>
        <v>0</v>
      </c>
      <c r="BB74" s="86">
        <v>0</v>
      </c>
      <c r="BC74" s="85">
        <f>'12'!M74</f>
        <v>0</v>
      </c>
      <c r="BD74" s="69">
        <f>BD75</f>
        <v>0</v>
      </c>
      <c r="BE74" s="69">
        <f>BE75</f>
        <v>0</v>
      </c>
      <c r="BF74" s="69">
        <f>BF75</f>
        <v>0</v>
      </c>
      <c r="BG74" s="69">
        <f>BG75</f>
        <v>0</v>
      </c>
      <c r="BH74" s="69">
        <f>BH75</f>
        <v>0</v>
      </c>
      <c r="BI74" s="86">
        <v>0</v>
      </c>
      <c r="BJ74" s="85">
        <f>'12'!O74</f>
        <v>0</v>
      </c>
      <c r="BK74" s="69">
        <f>BK75</f>
        <v>0</v>
      </c>
      <c r="BL74" s="69">
        <f>BL75</f>
        <v>0</v>
      </c>
      <c r="BM74" s="69">
        <f>BM75</f>
        <v>0</v>
      </c>
      <c r="BN74" s="69">
        <f>BN75</f>
        <v>0</v>
      </c>
      <c r="BO74" s="69">
        <f>BO75</f>
        <v>0</v>
      </c>
      <c r="BP74" s="86">
        <v>0</v>
      </c>
      <c r="BQ74" s="85">
        <f>'12'!Q74</f>
        <v>0</v>
      </c>
      <c r="BR74" s="69">
        <f>BR75</f>
        <v>0</v>
      </c>
      <c r="BS74" s="69">
        <f>BS75</f>
        <v>0</v>
      </c>
      <c r="BT74" s="69">
        <f>BT75</f>
        <v>0</v>
      </c>
      <c r="BU74" s="69">
        <f>BU75</f>
        <v>0</v>
      </c>
      <c r="BV74" s="69">
        <f>BV75</f>
        <v>0</v>
      </c>
      <c r="BW74" s="86">
        <v>0</v>
      </c>
      <c r="BX74" s="86">
        <v>0</v>
      </c>
      <c r="BY74" s="69">
        <f>BY75</f>
        <v>0</v>
      </c>
      <c r="BZ74" s="86">
        <v>0</v>
      </c>
      <c r="CA74" s="70"/>
    </row>
    <row r="75" spans="1:79" ht="31.5">
      <c r="A75" s="48" t="s">
        <v>111</v>
      </c>
      <c r="B75" s="51" t="s">
        <v>983</v>
      </c>
      <c r="C75" s="61" t="s">
        <v>388</v>
      </c>
      <c r="D75" s="68">
        <f>ROUND('10'!D75/1.2,2)</f>
        <v>3.67</v>
      </c>
      <c r="E75" s="71">
        <v>0</v>
      </c>
      <c r="F75" s="71">
        <f>'12'!H75</f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71">
        <v>0</v>
      </c>
      <c r="M75" s="68">
        <f>'12'!J75</f>
        <v>0</v>
      </c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47">
        <f>'12'!L75</f>
        <v>0</v>
      </c>
      <c r="U75" s="88">
        <v>0</v>
      </c>
      <c r="V75" s="88">
        <v>0</v>
      </c>
      <c r="W75" s="88">
        <v>0</v>
      </c>
      <c r="X75" s="88">
        <v>0</v>
      </c>
      <c r="Y75" s="88">
        <v>0</v>
      </c>
      <c r="Z75" s="88">
        <v>0</v>
      </c>
      <c r="AA75" s="47">
        <f>'12'!N75</f>
        <v>0</v>
      </c>
      <c r="AB75" s="88">
        <v>0</v>
      </c>
      <c r="AC75" s="88">
        <v>0</v>
      </c>
      <c r="AD75" s="88">
        <v>0</v>
      </c>
      <c r="AE75" s="88">
        <v>0</v>
      </c>
      <c r="AF75" s="88">
        <v>0</v>
      </c>
      <c r="AG75" s="88">
        <v>0</v>
      </c>
      <c r="AH75" s="47">
        <f>'12'!P75</f>
        <v>0</v>
      </c>
      <c r="AI75" s="88">
        <v>0</v>
      </c>
      <c r="AJ75" s="88">
        <v>0</v>
      </c>
      <c r="AK75" s="88">
        <v>0</v>
      </c>
      <c r="AL75" s="88">
        <v>0</v>
      </c>
      <c r="AM75" s="88">
        <v>0</v>
      </c>
      <c r="AN75" s="88">
        <v>0</v>
      </c>
      <c r="AO75" s="47">
        <f>'12'!I75</f>
        <v>0</v>
      </c>
      <c r="AP75" s="88">
        <v>0</v>
      </c>
      <c r="AQ75" s="88">
        <v>0</v>
      </c>
      <c r="AR75" s="88">
        <v>0</v>
      </c>
      <c r="AS75" s="88">
        <v>0</v>
      </c>
      <c r="AT75" s="88">
        <v>0</v>
      </c>
      <c r="AU75" s="88">
        <v>0</v>
      </c>
      <c r="AV75" s="47">
        <f>'12'!K75</f>
        <v>0</v>
      </c>
      <c r="AW75" s="88">
        <v>0</v>
      </c>
      <c r="AX75" s="88">
        <v>0</v>
      </c>
      <c r="AY75" s="88">
        <v>0</v>
      </c>
      <c r="AZ75" s="88">
        <v>0</v>
      </c>
      <c r="BA75" s="88">
        <v>0</v>
      </c>
      <c r="BB75" s="88">
        <v>0</v>
      </c>
      <c r="BC75" s="47">
        <f>'12'!M75</f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47">
        <f>'12'!O75</f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47">
        <f>'12'!Q75</f>
        <v>0</v>
      </c>
      <c r="BR75" s="88">
        <v>0</v>
      </c>
      <c r="BS75" s="88">
        <v>0</v>
      </c>
      <c r="BT75" s="88">
        <v>0</v>
      </c>
      <c r="BU75" s="88">
        <v>0</v>
      </c>
      <c r="BV75" s="88">
        <v>0</v>
      </c>
      <c r="BW75" s="88">
        <v>0</v>
      </c>
      <c r="BX75" s="88">
        <v>0</v>
      </c>
      <c r="BY75" s="47">
        <f t="shared" si="0"/>
        <v>0</v>
      </c>
      <c r="BZ75" s="88">
        <v>0</v>
      </c>
      <c r="CA75" s="70"/>
    </row>
    <row r="76" spans="1:79" ht="31.5">
      <c r="A76" s="59" t="s">
        <v>222</v>
      </c>
      <c r="B76" s="60" t="s">
        <v>984</v>
      </c>
      <c r="C76" s="87" t="s">
        <v>388</v>
      </c>
      <c r="D76" s="69">
        <v>0</v>
      </c>
      <c r="E76" s="70">
        <v>0</v>
      </c>
      <c r="F76" s="70">
        <f>'12'!H76</f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70">
        <v>0</v>
      </c>
      <c r="M76" s="69">
        <f>'12'!J76</f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86">
        <v>0</v>
      </c>
      <c r="T76" s="85">
        <f>'12'!L76</f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86">
        <v>0</v>
      </c>
      <c r="AA76" s="85">
        <f>'12'!N76</f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86">
        <v>0</v>
      </c>
      <c r="AH76" s="85">
        <f>'12'!P76</f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86">
        <v>0</v>
      </c>
      <c r="AO76" s="85">
        <f>'12'!I76</f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86">
        <v>0</v>
      </c>
      <c r="AV76" s="85">
        <f>'12'!K76</f>
        <v>0</v>
      </c>
      <c r="AW76" s="69">
        <v>0</v>
      </c>
      <c r="AX76" s="69">
        <v>0</v>
      </c>
      <c r="AY76" s="69">
        <v>0</v>
      </c>
      <c r="AZ76" s="69">
        <v>0</v>
      </c>
      <c r="BA76" s="69">
        <v>0</v>
      </c>
      <c r="BB76" s="86">
        <v>0</v>
      </c>
      <c r="BC76" s="85">
        <f>'12'!M76</f>
        <v>0</v>
      </c>
      <c r="BD76" s="69">
        <v>0</v>
      </c>
      <c r="BE76" s="69">
        <v>0</v>
      </c>
      <c r="BF76" s="69">
        <v>0</v>
      </c>
      <c r="BG76" s="69">
        <v>0</v>
      </c>
      <c r="BH76" s="69">
        <v>0</v>
      </c>
      <c r="BI76" s="86">
        <v>0</v>
      </c>
      <c r="BJ76" s="85">
        <f>'12'!O76</f>
        <v>0</v>
      </c>
      <c r="BK76" s="69">
        <v>0</v>
      </c>
      <c r="BL76" s="69">
        <v>0</v>
      </c>
      <c r="BM76" s="69">
        <v>0</v>
      </c>
      <c r="BN76" s="69">
        <v>0</v>
      </c>
      <c r="BO76" s="69">
        <v>0</v>
      </c>
      <c r="BP76" s="86">
        <v>0</v>
      </c>
      <c r="BQ76" s="85">
        <f>'12'!Q76</f>
        <v>0</v>
      </c>
      <c r="BR76" s="69">
        <v>0</v>
      </c>
      <c r="BS76" s="69">
        <v>0</v>
      </c>
      <c r="BT76" s="69">
        <v>0</v>
      </c>
      <c r="BU76" s="69">
        <v>0</v>
      </c>
      <c r="BV76" s="69">
        <v>0</v>
      </c>
      <c r="BW76" s="86">
        <v>0</v>
      </c>
      <c r="BX76" s="86">
        <v>0</v>
      </c>
      <c r="BY76" s="69">
        <v>0</v>
      </c>
      <c r="BZ76" s="86">
        <v>0</v>
      </c>
      <c r="CA76" s="70"/>
    </row>
    <row r="77" spans="1:79" ht="15.75">
      <c r="A77" s="59" t="s">
        <v>223</v>
      </c>
      <c r="B77" s="60" t="s">
        <v>985</v>
      </c>
      <c r="C77" s="87" t="s">
        <v>388</v>
      </c>
      <c r="D77" s="69">
        <f>SUM(D78:D88)</f>
        <v>88.28</v>
      </c>
      <c r="E77" s="70">
        <v>0</v>
      </c>
      <c r="F77" s="70">
        <f>'12'!H77</f>
        <v>26.06</v>
      </c>
      <c r="G77" s="69">
        <f>SUM(G78:G88)</f>
        <v>0</v>
      </c>
      <c r="H77" s="69">
        <f>SUM(H78:H88)</f>
        <v>0</v>
      </c>
      <c r="I77" s="69">
        <f>SUM(I78:I88)</f>
        <v>0</v>
      </c>
      <c r="J77" s="69">
        <f>SUM(J78:J88)</f>
        <v>0</v>
      </c>
      <c r="K77" s="69">
        <f>SUM(K78:K88)</f>
        <v>9</v>
      </c>
      <c r="L77" s="70">
        <v>0</v>
      </c>
      <c r="M77" s="69">
        <f>'12'!J77</f>
        <v>0</v>
      </c>
      <c r="N77" s="69">
        <f>SUM(N78:N88)</f>
        <v>0</v>
      </c>
      <c r="O77" s="69">
        <f>SUM(O78:O88)</f>
        <v>0</v>
      </c>
      <c r="P77" s="69">
        <f>SUM(P78:P88)</f>
        <v>0</v>
      </c>
      <c r="Q77" s="69">
        <f>SUM(Q78:Q88)</f>
        <v>0</v>
      </c>
      <c r="R77" s="69">
        <f>SUM(R78:R88)</f>
        <v>0</v>
      </c>
      <c r="S77" s="86">
        <v>0</v>
      </c>
      <c r="T77" s="85">
        <f>'12'!L77</f>
        <v>5.76</v>
      </c>
      <c r="U77" s="69">
        <f>SUM(U78:U88)</f>
        <v>0</v>
      </c>
      <c r="V77" s="69">
        <f>SUM(V78:V88)</f>
        <v>0</v>
      </c>
      <c r="W77" s="69">
        <f>SUM(W78:W88)</f>
        <v>0</v>
      </c>
      <c r="X77" s="69">
        <f>SUM(X78:X88)</f>
        <v>0</v>
      </c>
      <c r="Y77" s="69">
        <f>SUM(Y78:Y88)</f>
        <v>0</v>
      </c>
      <c r="Z77" s="86">
        <v>0</v>
      </c>
      <c r="AA77" s="85">
        <f>'12'!N77</f>
        <v>14.54</v>
      </c>
      <c r="AB77" s="69">
        <f>SUM(AB78:AB88)</f>
        <v>0</v>
      </c>
      <c r="AC77" s="69">
        <f>SUM(AC78:AC88)</f>
        <v>0</v>
      </c>
      <c r="AD77" s="69">
        <f>SUM(AD78:AD88)</f>
        <v>0</v>
      </c>
      <c r="AE77" s="69">
        <f>SUM(AE78:AE88)</f>
        <v>0</v>
      </c>
      <c r="AF77" s="69">
        <f>SUM(AF78:AF88)</f>
        <v>2</v>
      </c>
      <c r="AG77" s="86">
        <v>0</v>
      </c>
      <c r="AH77" s="85">
        <f>'12'!P77</f>
        <v>5.76</v>
      </c>
      <c r="AI77" s="69">
        <f>SUM(AI78:AI88)</f>
        <v>0</v>
      </c>
      <c r="AJ77" s="69">
        <f>SUM(AJ78:AJ88)</f>
        <v>0</v>
      </c>
      <c r="AK77" s="69">
        <f>SUM(AK78:AK88)</f>
        <v>0</v>
      </c>
      <c r="AL77" s="69">
        <f>SUM(AL78:AL88)</f>
        <v>0</v>
      </c>
      <c r="AM77" s="69">
        <f>SUM(AM78:AM88)</f>
        <v>7</v>
      </c>
      <c r="AN77" s="86">
        <v>0</v>
      </c>
      <c r="AO77" s="85">
        <f>'12'!I77</f>
        <v>0</v>
      </c>
      <c r="AP77" s="69">
        <f>SUM(AP78:AP88)</f>
        <v>0</v>
      </c>
      <c r="AQ77" s="69">
        <f>SUM(AQ78:AQ88)</f>
        <v>0</v>
      </c>
      <c r="AR77" s="69">
        <f>SUM(AR78:AR88)</f>
        <v>0</v>
      </c>
      <c r="AS77" s="69">
        <f>SUM(AS78:AS88)</f>
        <v>0</v>
      </c>
      <c r="AT77" s="69">
        <f>SUM(AT78:AT88)</f>
        <v>0</v>
      </c>
      <c r="AU77" s="86">
        <v>0</v>
      </c>
      <c r="AV77" s="85">
        <f>'12'!K77</f>
        <v>0</v>
      </c>
      <c r="AW77" s="69">
        <f>SUM(AW78:AW88)</f>
        <v>0</v>
      </c>
      <c r="AX77" s="69">
        <f>SUM(AX78:AX88)</f>
        <v>0</v>
      </c>
      <c r="AY77" s="69">
        <f>SUM(AY78:AY88)</f>
        <v>0</v>
      </c>
      <c r="AZ77" s="69">
        <f>SUM(AZ78:AZ88)</f>
        <v>0</v>
      </c>
      <c r="BA77" s="69">
        <f>SUM(BA78:BA88)</f>
        <v>0</v>
      </c>
      <c r="BB77" s="86">
        <v>0</v>
      </c>
      <c r="BC77" s="85">
        <f>'12'!M77</f>
        <v>0</v>
      </c>
      <c r="BD77" s="69">
        <f>SUM(BD78:BD88)</f>
        <v>0</v>
      </c>
      <c r="BE77" s="69">
        <f>SUM(BE78:BE88)</f>
        <v>0</v>
      </c>
      <c r="BF77" s="69">
        <f>SUM(BF78:BF88)</f>
        <v>0</v>
      </c>
      <c r="BG77" s="69">
        <f>SUM(BG78:BG88)</f>
        <v>0</v>
      </c>
      <c r="BH77" s="69">
        <f>SUM(BH78:BH88)</f>
        <v>0</v>
      </c>
      <c r="BI77" s="86">
        <v>0</v>
      </c>
      <c r="BJ77" s="85">
        <f>'12'!O77</f>
        <v>0</v>
      </c>
      <c r="BK77" s="69">
        <f>SUM(BK78:BK88)</f>
        <v>0</v>
      </c>
      <c r="BL77" s="69">
        <f>SUM(BL78:BL88)</f>
        <v>0</v>
      </c>
      <c r="BM77" s="69">
        <f>SUM(BM78:BM88)</f>
        <v>0</v>
      </c>
      <c r="BN77" s="69">
        <f>SUM(BN78:BN88)</f>
        <v>0</v>
      </c>
      <c r="BO77" s="69">
        <f>SUM(BO78:BO88)</f>
        <v>0</v>
      </c>
      <c r="BP77" s="86">
        <v>0</v>
      </c>
      <c r="BQ77" s="85">
        <f>'12'!Q77</f>
        <v>12.68453165</v>
      </c>
      <c r="BR77" s="69">
        <f>SUM(BR78:BR88)</f>
        <v>0</v>
      </c>
      <c r="BS77" s="69">
        <f>SUM(BS78:BS88)</f>
        <v>0</v>
      </c>
      <c r="BT77" s="69">
        <f>SUM(BT78:BT88)</f>
        <v>0</v>
      </c>
      <c r="BU77" s="69">
        <f>SUM(BU78:BU88)</f>
        <v>0</v>
      </c>
      <c r="BV77" s="69">
        <f>SUM(BV78:BV88)</f>
        <v>0</v>
      </c>
      <c r="BW77" s="86">
        <v>0</v>
      </c>
      <c r="BX77" s="86">
        <v>0</v>
      </c>
      <c r="BY77" s="69">
        <f>SUM(BY78:BY88)</f>
        <v>-6.92453165</v>
      </c>
      <c r="BZ77" s="86">
        <v>0</v>
      </c>
      <c r="CA77" s="70"/>
    </row>
    <row r="78" spans="1:79" ht="47.25">
      <c r="A78" s="48" t="s">
        <v>986</v>
      </c>
      <c r="B78" s="54" t="s">
        <v>987</v>
      </c>
      <c r="C78" s="61" t="s">
        <v>388</v>
      </c>
      <c r="D78" s="68">
        <f>ROUND('10'!D78/1.2,2)</f>
        <v>17.28</v>
      </c>
      <c r="E78" s="71">
        <v>0</v>
      </c>
      <c r="F78" s="71">
        <f>'12'!H78</f>
        <v>17.28</v>
      </c>
      <c r="G78" s="88">
        <v>0</v>
      </c>
      <c r="H78" s="88">
        <v>0</v>
      </c>
      <c r="I78" s="88">
        <v>0</v>
      </c>
      <c r="J78" s="88">
        <v>0</v>
      </c>
      <c r="K78" s="88">
        <v>5</v>
      </c>
      <c r="L78" s="71">
        <v>0</v>
      </c>
      <c r="M78" s="68">
        <f>'12'!J78</f>
        <v>0</v>
      </c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88">
        <v>0</v>
      </c>
      <c r="T78" s="47">
        <f>'12'!L78</f>
        <v>5.76</v>
      </c>
      <c r="U78" s="88">
        <v>0</v>
      </c>
      <c r="V78" s="88">
        <v>0</v>
      </c>
      <c r="W78" s="88">
        <v>0</v>
      </c>
      <c r="X78" s="88">
        <v>0</v>
      </c>
      <c r="Y78" s="88">
        <v>0</v>
      </c>
      <c r="Z78" s="88">
        <v>0</v>
      </c>
      <c r="AA78" s="47">
        <f>'12'!N78</f>
        <v>5.76</v>
      </c>
      <c r="AB78" s="88">
        <v>0</v>
      </c>
      <c r="AC78" s="88">
        <v>0</v>
      </c>
      <c r="AD78" s="88">
        <v>0</v>
      </c>
      <c r="AE78" s="88">
        <v>0</v>
      </c>
      <c r="AF78" s="88">
        <v>0</v>
      </c>
      <c r="AG78" s="88">
        <v>0</v>
      </c>
      <c r="AH78" s="47">
        <f>'12'!P78</f>
        <v>5.76</v>
      </c>
      <c r="AI78" s="88">
        <v>0</v>
      </c>
      <c r="AJ78" s="88">
        <v>0</v>
      </c>
      <c r="AK78" s="88">
        <v>0</v>
      </c>
      <c r="AL78" s="88">
        <v>0</v>
      </c>
      <c r="AM78" s="88">
        <v>5</v>
      </c>
      <c r="AN78" s="88">
        <v>0</v>
      </c>
      <c r="AO78" s="47">
        <f>'12'!I78</f>
        <v>7.37307812</v>
      </c>
      <c r="AP78" s="88">
        <v>0</v>
      </c>
      <c r="AQ78" s="88">
        <v>0</v>
      </c>
      <c r="AR78" s="88">
        <v>0</v>
      </c>
      <c r="AS78" s="88">
        <v>0</v>
      </c>
      <c r="AT78" s="88">
        <v>0</v>
      </c>
      <c r="AU78" s="88">
        <v>0</v>
      </c>
      <c r="AV78" s="47">
        <f>'12'!K78</f>
        <v>0</v>
      </c>
      <c r="AW78" s="88">
        <v>0</v>
      </c>
      <c r="AX78" s="88">
        <v>0</v>
      </c>
      <c r="AY78" s="88">
        <v>0</v>
      </c>
      <c r="AZ78" s="88">
        <v>0</v>
      </c>
      <c r="BA78" s="88">
        <v>0</v>
      </c>
      <c r="BB78" s="88">
        <v>0</v>
      </c>
      <c r="BC78" s="47">
        <f>'12'!M78</f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47">
        <f>'12'!O78</f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47">
        <f>'12'!Q78</f>
        <v>7.37307812</v>
      </c>
      <c r="BR78" s="88">
        <v>0</v>
      </c>
      <c r="BS78" s="88">
        <v>0</v>
      </c>
      <c r="BT78" s="88">
        <v>0</v>
      </c>
      <c r="BU78" s="88">
        <v>0</v>
      </c>
      <c r="BV78" s="88">
        <v>0</v>
      </c>
      <c r="BW78" s="88">
        <v>0</v>
      </c>
      <c r="BX78" s="88">
        <v>0</v>
      </c>
      <c r="BY78" s="47">
        <f>AH78-BQ78</f>
        <v>-1.61307812</v>
      </c>
      <c r="BZ78" s="88">
        <f>BQ78/AH78*100</f>
        <v>128.00482847222224</v>
      </c>
      <c r="CA78" s="249"/>
    </row>
    <row r="79" spans="1:79" ht="15.75">
      <c r="A79" s="48" t="s">
        <v>988</v>
      </c>
      <c r="B79" s="54" t="s">
        <v>989</v>
      </c>
      <c r="C79" s="61" t="s">
        <v>388</v>
      </c>
      <c r="D79" s="68">
        <f>ROUND('10'!D79/1.2,2)</f>
        <v>0.19</v>
      </c>
      <c r="E79" s="71">
        <v>0</v>
      </c>
      <c r="F79" s="71">
        <f>'12'!H79</f>
        <v>0.19</v>
      </c>
      <c r="G79" s="88">
        <v>0</v>
      </c>
      <c r="H79" s="88">
        <v>0</v>
      </c>
      <c r="I79" s="88">
        <v>0</v>
      </c>
      <c r="J79" s="88">
        <v>0</v>
      </c>
      <c r="K79" s="88">
        <v>1</v>
      </c>
      <c r="L79" s="71">
        <v>0</v>
      </c>
      <c r="M79" s="68">
        <f>'12'!J79</f>
        <v>0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47">
        <f>'12'!L79</f>
        <v>0</v>
      </c>
      <c r="U79" s="88">
        <v>0</v>
      </c>
      <c r="V79" s="88">
        <v>0</v>
      </c>
      <c r="W79" s="88">
        <v>0</v>
      </c>
      <c r="X79" s="88">
        <v>0</v>
      </c>
      <c r="Y79" s="88">
        <v>0</v>
      </c>
      <c r="Z79" s="88">
        <v>0</v>
      </c>
      <c r="AA79" s="47">
        <f>'12'!N79</f>
        <v>0.19</v>
      </c>
      <c r="AB79" s="88">
        <v>0</v>
      </c>
      <c r="AC79" s="88">
        <v>0</v>
      </c>
      <c r="AD79" s="88">
        <v>0</v>
      </c>
      <c r="AE79" s="88">
        <v>0</v>
      </c>
      <c r="AF79" s="88">
        <v>0</v>
      </c>
      <c r="AG79" s="88">
        <v>0</v>
      </c>
      <c r="AH79" s="47">
        <f>'12'!P79</f>
        <v>0</v>
      </c>
      <c r="AI79" s="88">
        <v>0</v>
      </c>
      <c r="AJ79" s="88">
        <v>0</v>
      </c>
      <c r="AK79" s="88">
        <v>0</v>
      </c>
      <c r="AL79" s="88">
        <v>0</v>
      </c>
      <c r="AM79" s="88">
        <v>1</v>
      </c>
      <c r="AN79" s="88">
        <v>0</v>
      </c>
      <c r="AO79" s="47">
        <f>'12'!I79</f>
        <v>0.2299</v>
      </c>
      <c r="AP79" s="88">
        <v>0</v>
      </c>
      <c r="AQ79" s="88">
        <v>0</v>
      </c>
      <c r="AR79" s="88">
        <v>0</v>
      </c>
      <c r="AS79" s="88">
        <v>0</v>
      </c>
      <c r="AT79" s="88">
        <v>0</v>
      </c>
      <c r="AU79" s="88">
        <v>0</v>
      </c>
      <c r="AV79" s="47">
        <f>'12'!K79</f>
        <v>0</v>
      </c>
      <c r="AW79" s="88">
        <v>0</v>
      </c>
      <c r="AX79" s="88">
        <v>0</v>
      </c>
      <c r="AY79" s="88">
        <v>0</v>
      </c>
      <c r="AZ79" s="88">
        <v>0</v>
      </c>
      <c r="BA79" s="88">
        <v>0</v>
      </c>
      <c r="BB79" s="88">
        <v>0</v>
      </c>
      <c r="BC79" s="47">
        <f>'12'!M79</f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47">
        <f>'12'!O79</f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47">
        <f>'12'!Q79</f>
        <v>0.2299</v>
      </c>
      <c r="BR79" s="88">
        <v>0</v>
      </c>
      <c r="BS79" s="88">
        <v>0</v>
      </c>
      <c r="BT79" s="88">
        <v>0</v>
      </c>
      <c r="BU79" s="88">
        <v>0</v>
      </c>
      <c r="BV79" s="88">
        <v>0</v>
      </c>
      <c r="BW79" s="88">
        <v>0</v>
      </c>
      <c r="BX79" s="88">
        <v>0</v>
      </c>
      <c r="BY79" s="47">
        <f>AH79-BQ79</f>
        <v>-0.2299</v>
      </c>
      <c r="BZ79" s="88">
        <v>100</v>
      </c>
      <c r="CA79" s="250"/>
    </row>
    <row r="80" spans="1:79" ht="15.75">
      <c r="A80" s="48" t="s">
        <v>990</v>
      </c>
      <c r="B80" s="54" t="s">
        <v>991</v>
      </c>
      <c r="C80" s="61" t="s">
        <v>388</v>
      </c>
      <c r="D80" s="68">
        <f>ROUND('10'!D80/1.2,2)</f>
        <v>1.62</v>
      </c>
      <c r="E80" s="71">
        <v>0</v>
      </c>
      <c r="F80" s="71">
        <f>'12'!H80</f>
        <v>1.62</v>
      </c>
      <c r="G80" s="88">
        <v>0</v>
      </c>
      <c r="H80" s="88">
        <v>0</v>
      </c>
      <c r="I80" s="88">
        <v>0</v>
      </c>
      <c r="J80" s="88">
        <v>0</v>
      </c>
      <c r="K80" s="88">
        <v>1</v>
      </c>
      <c r="L80" s="71">
        <v>0</v>
      </c>
      <c r="M80" s="68">
        <f>'12'!J80</f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47">
        <f>'12'!L80</f>
        <v>0</v>
      </c>
      <c r="U80" s="88">
        <v>0</v>
      </c>
      <c r="V80" s="88">
        <v>0</v>
      </c>
      <c r="W80" s="88">
        <v>0</v>
      </c>
      <c r="X80" s="88">
        <v>0</v>
      </c>
      <c r="Y80" s="88">
        <v>0</v>
      </c>
      <c r="Z80" s="88">
        <v>0</v>
      </c>
      <c r="AA80" s="47">
        <f>'12'!N80</f>
        <v>1.62</v>
      </c>
      <c r="AB80" s="88">
        <v>0</v>
      </c>
      <c r="AC80" s="88">
        <v>0</v>
      </c>
      <c r="AD80" s="88">
        <v>0</v>
      </c>
      <c r="AE80" s="88">
        <v>0</v>
      </c>
      <c r="AF80" s="88">
        <v>0</v>
      </c>
      <c r="AG80" s="88">
        <v>0</v>
      </c>
      <c r="AH80" s="47">
        <f>'12'!P80</f>
        <v>0</v>
      </c>
      <c r="AI80" s="88">
        <v>0</v>
      </c>
      <c r="AJ80" s="88">
        <v>0</v>
      </c>
      <c r="AK80" s="88">
        <v>0</v>
      </c>
      <c r="AL80" s="88">
        <v>0</v>
      </c>
      <c r="AM80" s="88">
        <v>1</v>
      </c>
      <c r="AN80" s="88">
        <v>0</v>
      </c>
      <c r="AO80" s="47">
        <f>'12'!I80</f>
        <v>0</v>
      </c>
      <c r="AP80" s="88">
        <v>0</v>
      </c>
      <c r="AQ80" s="88">
        <v>0</v>
      </c>
      <c r="AR80" s="88">
        <v>0</v>
      </c>
      <c r="AS80" s="88">
        <v>0</v>
      </c>
      <c r="AT80" s="88">
        <v>0</v>
      </c>
      <c r="AU80" s="88">
        <v>0</v>
      </c>
      <c r="AV80" s="47">
        <f>'12'!K80</f>
        <v>0</v>
      </c>
      <c r="AW80" s="88">
        <v>0</v>
      </c>
      <c r="AX80" s="88">
        <v>0</v>
      </c>
      <c r="AY80" s="88">
        <v>0</v>
      </c>
      <c r="AZ80" s="88">
        <v>0</v>
      </c>
      <c r="BA80" s="88">
        <v>0</v>
      </c>
      <c r="BB80" s="88">
        <v>0</v>
      </c>
      <c r="BC80" s="47">
        <f>'12'!M80</f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47">
        <f>'12'!O80</f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47">
        <f>'12'!Q80</f>
        <v>0</v>
      </c>
      <c r="BR80" s="88">
        <v>0</v>
      </c>
      <c r="BS80" s="88">
        <v>0</v>
      </c>
      <c r="BT80" s="88">
        <v>0</v>
      </c>
      <c r="BU80" s="88">
        <v>0</v>
      </c>
      <c r="BV80" s="88">
        <v>0</v>
      </c>
      <c r="BW80" s="88">
        <v>0</v>
      </c>
      <c r="BX80" s="88">
        <v>0</v>
      </c>
      <c r="BY80" s="47">
        <f>AH80-BQ80</f>
        <v>0</v>
      </c>
      <c r="BZ80" s="88">
        <v>0</v>
      </c>
      <c r="CA80" s="251"/>
    </row>
    <row r="81" spans="1:79" ht="31.5">
      <c r="A81" s="48" t="s">
        <v>992</v>
      </c>
      <c r="B81" s="54" t="s">
        <v>993</v>
      </c>
      <c r="C81" s="61" t="s">
        <v>388</v>
      </c>
      <c r="D81" s="68">
        <f>ROUND('10'!D81/1.2,2)</f>
        <v>13.68</v>
      </c>
      <c r="E81" s="71">
        <v>0</v>
      </c>
      <c r="F81" s="71">
        <f>'12'!H81</f>
        <v>0</v>
      </c>
      <c r="G81" s="88">
        <v>0</v>
      </c>
      <c r="H81" s="88">
        <v>0</v>
      </c>
      <c r="I81" s="88">
        <v>0</v>
      </c>
      <c r="J81" s="88">
        <v>0</v>
      </c>
      <c r="K81" s="88">
        <v>0</v>
      </c>
      <c r="L81" s="71">
        <v>0</v>
      </c>
      <c r="M81" s="68">
        <f>'12'!J81</f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47">
        <f>'12'!L81</f>
        <v>0</v>
      </c>
      <c r="U81" s="88">
        <v>0</v>
      </c>
      <c r="V81" s="88">
        <v>0</v>
      </c>
      <c r="W81" s="88">
        <v>0</v>
      </c>
      <c r="X81" s="88">
        <v>0</v>
      </c>
      <c r="Y81" s="88">
        <v>0</v>
      </c>
      <c r="Z81" s="88">
        <v>0</v>
      </c>
      <c r="AA81" s="47">
        <f>'12'!N81</f>
        <v>0</v>
      </c>
      <c r="AB81" s="88">
        <v>0</v>
      </c>
      <c r="AC81" s="88">
        <v>0</v>
      </c>
      <c r="AD81" s="88">
        <v>0</v>
      </c>
      <c r="AE81" s="88">
        <v>0</v>
      </c>
      <c r="AF81" s="88">
        <v>0</v>
      </c>
      <c r="AG81" s="88">
        <v>0</v>
      </c>
      <c r="AH81" s="47">
        <f>'12'!P81</f>
        <v>0</v>
      </c>
      <c r="AI81" s="88">
        <v>0</v>
      </c>
      <c r="AJ81" s="88">
        <v>0</v>
      </c>
      <c r="AK81" s="88">
        <v>0</v>
      </c>
      <c r="AL81" s="88">
        <v>0</v>
      </c>
      <c r="AM81" s="88">
        <v>0</v>
      </c>
      <c r="AN81" s="88">
        <v>0</v>
      </c>
      <c r="AO81" s="47">
        <f>'12'!I81</f>
        <v>0</v>
      </c>
      <c r="AP81" s="88">
        <v>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47">
        <f>'12'!K81</f>
        <v>0</v>
      </c>
      <c r="AW81" s="88">
        <v>0</v>
      </c>
      <c r="AX81" s="88">
        <v>0</v>
      </c>
      <c r="AY81" s="88">
        <v>0</v>
      </c>
      <c r="AZ81" s="88">
        <v>0</v>
      </c>
      <c r="BA81" s="88">
        <v>0</v>
      </c>
      <c r="BB81" s="88">
        <v>0</v>
      </c>
      <c r="BC81" s="47">
        <f>'12'!M81</f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47">
        <f>'12'!O81</f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47">
        <f>'12'!Q81</f>
        <v>0</v>
      </c>
      <c r="BR81" s="88">
        <v>0</v>
      </c>
      <c r="BS81" s="88">
        <v>0</v>
      </c>
      <c r="BT81" s="88">
        <v>0</v>
      </c>
      <c r="BU81" s="88">
        <v>0</v>
      </c>
      <c r="BV81" s="88">
        <v>0</v>
      </c>
      <c r="BW81" s="88">
        <v>0</v>
      </c>
      <c r="BX81" s="88">
        <v>0</v>
      </c>
      <c r="BY81" s="47">
        <f t="shared" si="0"/>
        <v>0</v>
      </c>
      <c r="BZ81" s="88">
        <v>0</v>
      </c>
      <c r="CA81" s="88"/>
    </row>
    <row r="82" spans="1:79" ht="47.25">
      <c r="A82" s="48" t="s">
        <v>994</v>
      </c>
      <c r="B82" s="55" t="s">
        <v>995</v>
      </c>
      <c r="C82" s="61" t="s">
        <v>388</v>
      </c>
      <c r="D82" s="68">
        <f>ROUND('10'!D82/1.2,2)</f>
        <v>13.59</v>
      </c>
      <c r="E82" s="71">
        <v>0</v>
      </c>
      <c r="F82" s="71">
        <f>'12'!H82</f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71">
        <v>0</v>
      </c>
      <c r="M82" s="68">
        <f>'12'!J82</f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47">
        <f>'12'!L82</f>
        <v>0</v>
      </c>
      <c r="U82" s="88">
        <v>0</v>
      </c>
      <c r="V82" s="88">
        <v>0</v>
      </c>
      <c r="W82" s="88">
        <v>0</v>
      </c>
      <c r="X82" s="88">
        <v>0</v>
      </c>
      <c r="Y82" s="88">
        <v>0</v>
      </c>
      <c r="Z82" s="88">
        <v>0</v>
      </c>
      <c r="AA82" s="47">
        <f>'12'!N82</f>
        <v>0</v>
      </c>
      <c r="AB82" s="88">
        <v>0</v>
      </c>
      <c r="AC82" s="88">
        <v>0</v>
      </c>
      <c r="AD82" s="88">
        <v>0</v>
      </c>
      <c r="AE82" s="88">
        <v>0</v>
      </c>
      <c r="AF82" s="88">
        <v>0</v>
      </c>
      <c r="AG82" s="88">
        <v>0</v>
      </c>
      <c r="AH82" s="47">
        <f>'12'!P82</f>
        <v>0</v>
      </c>
      <c r="AI82" s="88">
        <v>0</v>
      </c>
      <c r="AJ82" s="88">
        <v>0</v>
      </c>
      <c r="AK82" s="88">
        <v>0</v>
      </c>
      <c r="AL82" s="88">
        <v>0</v>
      </c>
      <c r="AM82" s="88">
        <v>0</v>
      </c>
      <c r="AN82" s="88">
        <v>0</v>
      </c>
      <c r="AO82" s="47">
        <f>'12'!I82</f>
        <v>0</v>
      </c>
      <c r="AP82" s="88">
        <v>0</v>
      </c>
      <c r="AQ82" s="88">
        <v>0</v>
      </c>
      <c r="AR82" s="88">
        <v>0</v>
      </c>
      <c r="AS82" s="88">
        <v>0</v>
      </c>
      <c r="AT82" s="88">
        <v>0</v>
      </c>
      <c r="AU82" s="88">
        <v>0</v>
      </c>
      <c r="AV82" s="47">
        <f>'12'!K82</f>
        <v>0</v>
      </c>
      <c r="AW82" s="88">
        <v>0</v>
      </c>
      <c r="AX82" s="88">
        <v>0</v>
      </c>
      <c r="AY82" s="88">
        <v>0</v>
      </c>
      <c r="AZ82" s="88">
        <v>0</v>
      </c>
      <c r="BA82" s="88">
        <v>0</v>
      </c>
      <c r="BB82" s="88">
        <v>0</v>
      </c>
      <c r="BC82" s="47">
        <f>'12'!M82</f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47">
        <f>'12'!O82</f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47">
        <f>'12'!Q82</f>
        <v>0</v>
      </c>
      <c r="BR82" s="88">
        <v>0</v>
      </c>
      <c r="BS82" s="88">
        <v>0</v>
      </c>
      <c r="BT82" s="88">
        <v>0</v>
      </c>
      <c r="BU82" s="88">
        <v>0</v>
      </c>
      <c r="BV82" s="88">
        <v>0</v>
      </c>
      <c r="BW82" s="88">
        <v>0</v>
      </c>
      <c r="BX82" s="88">
        <v>0</v>
      </c>
      <c r="BY82" s="47">
        <f t="shared" si="0"/>
        <v>0</v>
      </c>
      <c r="BZ82" s="88">
        <v>0</v>
      </c>
      <c r="CA82" s="88"/>
    </row>
    <row r="83" spans="1:79" ht="15.75">
      <c r="A83" s="48" t="s">
        <v>996</v>
      </c>
      <c r="B83" s="54" t="s">
        <v>997</v>
      </c>
      <c r="C83" s="61" t="s">
        <v>388</v>
      </c>
      <c r="D83" s="68">
        <f>ROUND('10'!D83/1.2,2)</f>
        <v>8.52</v>
      </c>
      <c r="E83" s="71">
        <v>0</v>
      </c>
      <c r="F83" s="71">
        <f>'12'!H83</f>
        <v>0</v>
      </c>
      <c r="G83" s="88">
        <v>0</v>
      </c>
      <c r="H83" s="88">
        <v>0</v>
      </c>
      <c r="I83" s="88">
        <v>0</v>
      </c>
      <c r="J83" s="88">
        <v>0</v>
      </c>
      <c r="K83" s="88">
        <v>0</v>
      </c>
      <c r="L83" s="71">
        <v>0</v>
      </c>
      <c r="M83" s="68">
        <f>'12'!J83</f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47">
        <f>'12'!L83</f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47">
        <f>'12'!N83</f>
        <v>0</v>
      </c>
      <c r="AB83" s="88">
        <v>0</v>
      </c>
      <c r="AC83" s="88">
        <v>0</v>
      </c>
      <c r="AD83" s="88">
        <v>0</v>
      </c>
      <c r="AE83" s="88">
        <v>0</v>
      </c>
      <c r="AF83" s="88">
        <v>0</v>
      </c>
      <c r="AG83" s="88">
        <v>0</v>
      </c>
      <c r="AH83" s="47">
        <f>'12'!P83</f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0</v>
      </c>
      <c r="AN83" s="88">
        <v>0</v>
      </c>
      <c r="AO83" s="47">
        <f>'12'!I83</f>
        <v>0</v>
      </c>
      <c r="AP83" s="88">
        <v>0</v>
      </c>
      <c r="AQ83" s="88">
        <v>0</v>
      </c>
      <c r="AR83" s="88">
        <v>0</v>
      </c>
      <c r="AS83" s="88">
        <v>0</v>
      </c>
      <c r="AT83" s="88">
        <v>0</v>
      </c>
      <c r="AU83" s="88">
        <v>0</v>
      </c>
      <c r="AV83" s="47">
        <f>'12'!K83</f>
        <v>0</v>
      </c>
      <c r="AW83" s="88">
        <v>0</v>
      </c>
      <c r="AX83" s="88">
        <v>0</v>
      </c>
      <c r="AY83" s="88">
        <v>0</v>
      </c>
      <c r="AZ83" s="88">
        <v>0</v>
      </c>
      <c r="BA83" s="88">
        <v>0</v>
      </c>
      <c r="BB83" s="88">
        <v>0</v>
      </c>
      <c r="BC83" s="47">
        <f>'12'!M83</f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47">
        <f>'12'!O83</f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47">
        <f>'12'!Q83</f>
        <v>0</v>
      </c>
      <c r="BR83" s="88">
        <v>0</v>
      </c>
      <c r="BS83" s="88">
        <v>0</v>
      </c>
      <c r="BT83" s="88">
        <v>0</v>
      </c>
      <c r="BU83" s="88">
        <v>0</v>
      </c>
      <c r="BV83" s="88">
        <v>0</v>
      </c>
      <c r="BW83" s="88">
        <v>0</v>
      </c>
      <c r="BX83" s="88">
        <v>0</v>
      </c>
      <c r="BY83" s="47">
        <f>M83-AV83</f>
        <v>0</v>
      </c>
      <c r="BZ83" s="88">
        <v>0</v>
      </c>
      <c r="CA83" s="88"/>
    </row>
    <row r="84" spans="1:79" ht="15.75">
      <c r="A84" s="48" t="s">
        <v>998</v>
      </c>
      <c r="B84" s="54" t="s">
        <v>999</v>
      </c>
      <c r="C84" s="61" t="s">
        <v>388</v>
      </c>
      <c r="D84" s="68">
        <f>ROUND('10'!D84/1.2,2)</f>
        <v>7.21</v>
      </c>
      <c r="E84" s="71">
        <v>0</v>
      </c>
      <c r="F84" s="71">
        <f>'12'!H84</f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71">
        <v>0</v>
      </c>
      <c r="M84" s="68">
        <f>'12'!J84</f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47">
        <f>'12'!L84</f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47">
        <f>'12'!N84</f>
        <v>0</v>
      </c>
      <c r="AB84" s="88">
        <v>0</v>
      </c>
      <c r="AC84" s="88">
        <v>0</v>
      </c>
      <c r="AD84" s="88">
        <v>0</v>
      </c>
      <c r="AE84" s="88">
        <v>0</v>
      </c>
      <c r="AF84" s="88">
        <v>0</v>
      </c>
      <c r="AG84" s="88">
        <v>0</v>
      </c>
      <c r="AH84" s="47">
        <f>'12'!P84</f>
        <v>0</v>
      </c>
      <c r="AI84" s="88">
        <v>0</v>
      </c>
      <c r="AJ84" s="88">
        <v>0</v>
      </c>
      <c r="AK84" s="88">
        <v>0</v>
      </c>
      <c r="AL84" s="88">
        <v>0</v>
      </c>
      <c r="AM84" s="88">
        <v>0</v>
      </c>
      <c r="AN84" s="88">
        <v>0</v>
      </c>
      <c r="AO84" s="47">
        <f>'12'!I84</f>
        <v>0</v>
      </c>
      <c r="AP84" s="88">
        <v>0</v>
      </c>
      <c r="AQ84" s="88">
        <v>0</v>
      </c>
      <c r="AR84" s="88">
        <v>0</v>
      </c>
      <c r="AS84" s="88">
        <v>0</v>
      </c>
      <c r="AT84" s="88">
        <v>0</v>
      </c>
      <c r="AU84" s="88">
        <v>0</v>
      </c>
      <c r="AV84" s="47">
        <f>'12'!K84</f>
        <v>0</v>
      </c>
      <c r="AW84" s="88">
        <v>0</v>
      </c>
      <c r="AX84" s="88">
        <v>0</v>
      </c>
      <c r="AY84" s="88">
        <v>0</v>
      </c>
      <c r="AZ84" s="88">
        <v>0</v>
      </c>
      <c r="BA84" s="88">
        <v>0</v>
      </c>
      <c r="BB84" s="88">
        <v>0</v>
      </c>
      <c r="BC84" s="47">
        <f>'12'!M84</f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47">
        <f>'12'!O84</f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47">
        <f>'12'!Q84</f>
        <v>0</v>
      </c>
      <c r="BR84" s="88">
        <v>0</v>
      </c>
      <c r="BS84" s="88">
        <v>0</v>
      </c>
      <c r="BT84" s="88">
        <v>0</v>
      </c>
      <c r="BU84" s="88">
        <v>0</v>
      </c>
      <c r="BV84" s="88">
        <v>0</v>
      </c>
      <c r="BW84" s="88">
        <v>0</v>
      </c>
      <c r="BX84" s="88">
        <v>0</v>
      </c>
      <c r="BY84" s="47">
        <f>M84-AV84</f>
        <v>0</v>
      </c>
      <c r="BZ84" s="88">
        <v>0</v>
      </c>
      <c r="CA84" s="88"/>
    </row>
    <row r="85" spans="1:79" ht="47.25">
      <c r="A85" s="48" t="s">
        <v>1000</v>
      </c>
      <c r="B85" s="54" t="s">
        <v>1001</v>
      </c>
      <c r="C85" s="61" t="s">
        <v>388</v>
      </c>
      <c r="D85" s="68">
        <f>ROUND('10'!D85/1.2,2)</f>
        <v>13.28</v>
      </c>
      <c r="E85" s="71">
        <v>0</v>
      </c>
      <c r="F85" s="71">
        <f>'12'!H85</f>
        <v>0</v>
      </c>
      <c r="G85" s="88">
        <v>0</v>
      </c>
      <c r="H85" s="88">
        <v>0</v>
      </c>
      <c r="I85" s="88">
        <v>0</v>
      </c>
      <c r="J85" s="88">
        <v>0</v>
      </c>
      <c r="K85" s="88">
        <v>0</v>
      </c>
      <c r="L85" s="71">
        <v>0</v>
      </c>
      <c r="M85" s="68">
        <f>'12'!J85</f>
        <v>0</v>
      </c>
      <c r="N85" s="88">
        <v>0</v>
      </c>
      <c r="O85" s="88">
        <v>0</v>
      </c>
      <c r="P85" s="88">
        <v>0</v>
      </c>
      <c r="Q85" s="88">
        <v>0</v>
      </c>
      <c r="R85" s="88">
        <v>0</v>
      </c>
      <c r="S85" s="88">
        <v>0</v>
      </c>
      <c r="T85" s="47">
        <f>'12'!L85</f>
        <v>0</v>
      </c>
      <c r="U85" s="88">
        <v>0</v>
      </c>
      <c r="V85" s="88">
        <v>0</v>
      </c>
      <c r="W85" s="88">
        <v>0</v>
      </c>
      <c r="X85" s="88">
        <v>0</v>
      </c>
      <c r="Y85" s="88">
        <v>0</v>
      </c>
      <c r="Z85" s="88">
        <v>0</v>
      </c>
      <c r="AA85" s="47">
        <f>'12'!N85</f>
        <v>0</v>
      </c>
      <c r="AB85" s="88">
        <v>0</v>
      </c>
      <c r="AC85" s="88">
        <v>0</v>
      </c>
      <c r="AD85" s="88">
        <v>0</v>
      </c>
      <c r="AE85" s="88">
        <v>0</v>
      </c>
      <c r="AF85" s="88">
        <v>0</v>
      </c>
      <c r="AG85" s="88">
        <v>0</v>
      </c>
      <c r="AH85" s="47">
        <f>'12'!P85</f>
        <v>0</v>
      </c>
      <c r="AI85" s="88">
        <v>0</v>
      </c>
      <c r="AJ85" s="88">
        <v>0</v>
      </c>
      <c r="AK85" s="88">
        <v>0</v>
      </c>
      <c r="AL85" s="88">
        <v>0</v>
      </c>
      <c r="AM85" s="88">
        <v>0</v>
      </c>
      <c r="AN85" s="88">
        <v>0</v>
      </c>
      <c r="AO85" s="47">
        <f>'12'!I85</f>
        <v>0</v>
      </c>
      <c r="AP85" s="88">
        <v>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47">
        <f>'12'!K85</f>
        <v>0</v>
      </c>
      <c r="AW85" s="88">
        <v>0</v>
      </c>
      <c r="AX85" s="88">
        <v>0</v>
      </c>
      <c r="AY85" s="88">
        <v>0</v>
      </c>
      <c r="AZ85" s="88">
        <v>0</v>
      </c>
      <c r="BA85" s="88">
        <v>0</v>
      </c>
      <c r="BB85" s="88">
        <v>0</v>
      </c>
      <c r="BC85" s="47">
        <f>'12'!M85</f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47">
        <f>'12'!O85</f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47">
        <f>'12'!Q85</f>
        <v>0</v>
      </c>
      <c r="BR85" s="88">
        <v>0</v>
      </c>
      <c r="BS85" s="88">
        <v>0</v>
      </c>
      <c r="BT85" s="88">
        <v>0</v>
      </c>
      <c r="BU85" s="88">
        <v>0</v>
      </c>
      <c r="BV85" s="88">
        <v>0</v>
      </c>
      <c r="BW85" s="88">
        <v>0</v>
      </c>
      <c r="BX85" s="88">
        <v>0</v>
      </c>
      <c r="BY85" s="47">
        <f>M85-AV85</f>
        <v>0</v>
      </c>
      <c r="BZ85" s="88">
        <v>0</v>
      </c>
      <c r="CA85" s="88"/>
    </row>
    <row r="86" spans="1:79" ht="15.75">
      <c r="A86" s="48" t="s">
        <v>1002</v>
      </c>
      <c r="B86" s="62" t="s">
        <v>1003</v>
      </c>
      <c r="C86" s="61" t="s">
        <v>388</v>
      </c>
      <c r="D86" s="68">
        <f>ROUND('10'!D86/1.2,2)</f>
        <v>0.54</v>
      </c>
      <c r="E86" s="71">
        <v>0</v>
      </c>
      <c r="F86" s="71">
        <f>'12'!H86</f>
        <v>0</v>
      </c>
      <c r="G86" s="88">
        <v>0</v>
      </c>
      <c r="H86" s="88">
        <v>0</v>
      </c>
      <c r="I86" s="88">
        <v>0</v>
      </c>
      <c r="J86" s="88">
        <v>0</v>
      </c>
      <c r="K86" s="88">
        <v>0</v>
      </c>
      <c r="L86" s="71">
        <v>0</v>
      </c>
      <c r="M86" s="68">
        <f>'12'!J86</f>
        <v>0</v>
      </c>
      <c r="N86" s="88">
        <v>0</v>
      </c>
      <c r="O86" s="88">
        <v>0</v>
      </c>
      <c r="P86" s="88">
        <v>0</v>
      </c>
      <c r="Q86" s="88">
        <v>0</v>
      </c>
      <c r="R86" s="88">
        <v>0</v>
      </c>
      <c r="S86" s="88">
        <v>0</v>
      </c>
      <c r="T86" s="47">
        <f>'12'!L86</f>
        <v>0</v>
      </c>
      <c r="U86" s="88">
        <v>0</v>
      </c>
      <c r="V86" s="88">
        <v>0</v>
      </c>
      <c r="W86" s="88">
        <v>0</v>
      </c>
      <c r="X86" s="88">
        <v>0</v>
      </c>
      <c r="Y86" s="88">
        <v>0</v>
      </c>
      <c r="Z86" s="88">
        <v>0</v>
      </c>
      <c r="AA86" s="47">
        <f>'12'!N86</f>
        <v>0</v>
      </c>
      <c r="AB86" s="88">
        <v>0</v>
      </c>
      <c r="AC86" s="88">
        <v>0</v>
      </c>
      <c r="AD86" s="88">
        <v>0</v>
      </c>
      <c r="AE86" s="88">
        <v>0</v>
      </c>
      <c r="AF86" s="88">
        <v>0</v>
      </c>
      <c r="AG86" s="88">
        <v>0</v>
      </c>
      <c r="AH86" s="47">
        <f>'12'!P86</f>
        <v>0</v>
      </c>
      <c r="AI86" s="88">
        <v>0</v>
      </c>
      <c r="AJ86" s="88">
        <v>0</v>
      </c>
      <c r="AK86" s="88">
        <v>0</v>
      </c>
      <c r="AL86" s="88">
        <v>0</v>
      </c>
      <c r="AM86" s="88">
        <v>0</v>
      </c>
      <c r="AN86" s="88">
        <v>0</v>
      </c>
      <c r="AO86" s="47">
        <f>'12'!I86</f>
        <v>0</v>
      </c>
      <c r="AP86" s="88">
        <v>0</v>
      </c>
      <c r="AQ86" s="88">
        <v>0</v>
      </c>
      <c r="AR86" s="88">
        <v>0</v>
      </c>
      <c r="AS86" s="88">
        <v>0</v>
      </c>
      <c r="AT86" s="88">
        <v>0</v>
      </c>
      <c r="AU86" s="88">
        <v>0</v>
      </c>
      <c r="AV86" s="47">
        <f>'12'!K86</f>
        <v>0</v>
      </c>
      <c r="AW86" s="88">
        <v>0</v>
      </c>
      <c r="AX86" s="88">
        <v>0</v>
      </c>
      <c r="AY86" s="88">
        <v>0</v>
      </c>
      <c r="AZ86" s="88">
        <v>0</v>
      </c>
      <c r="BA86" s="88">
        <v>0</v>
      </c>
      <c r="BB86" s="88">
        <v>0</v>
      </c>
      <c r="BC86" s="47">
        <f>'12'!M86</f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47">
        <f>'12'!O86</f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47">
        <f>'12'!Q86</f>
        <v>0</v>
      </c>
      <c r="BR86" s="88">
        <v>0</v>
      </c>
      <c r="BS86" s="88">
        <v>0</v>
      </c>
      <c r="BT86" s="88">
        <v>0</v>
      </c>
      <c r="BU86" s="88">
        <v>0</v>
      </c>
      <c r="BV86" s="88">
        <v>0</v>
      </c>
      <c r="BW86" s="88">
        <v>0</v>
      </c>
      <c r="BX86" s="88">
        <v>0</v>
      </c>
      <c r="BY86" s="47">
        <f>M86-AV86</f>
        <v>0</v>
      </c>
      <c r="BZ86" s="88">
        <v>0</v>
      </c>
      <c r="CA86" s="88"/>
    </row>
    <row r="87" spans="1:79" ht="15.75">
      <c r="A87" s="48" t="s">
        <v>1004</v>
      </c>
      <c r="B87" s="62" t="s">
        <v>1005</v>
      </c>
      <c r="C87" s="61" t="s">
        <v>388</v>
      </c>
      <c r="D87" s="68">
        <f>ROUND('10'!D87/1.2,2)</f>
        <v>5.39</v>
      </c>
      <c r="E87" s="71">
        <v>0</v>
      </c>
      <c r="F87" s="71">
        <f>'12'!H87</f>
        <v>0</v>
      </c>
      <c r="G87" s="88">
        <v>0</v>
      </c>
      <c r="H87" s="88">
        <v>0</v>
      </c>
      <c r="I87" s="88">
        <v>0</v>
      </c>
      <c r="J87" s="88">
        <v>0</v>
      </c>
      <c r="K87" s="88">
        <v>0</v>
      </c>
      <c r="L87" s="71">
        <v>0</v>
      </c>
      <c r="M87" s="68">
        <f>'12'!J87</f>
        <v>0</v>
      </c>
      <c r="N87" s="88">
        <v>0</v>
      </c>
      <c r="O87" s="88">
        <v>0</v>
      </c>
      <c r="P87" s="88">
        <v>0</v>
      </c>
      <c r="Q87" s="88">
        <v>0</v>
      </c>
      <c r="R87" s="88">
        <v>0</v>
      </c>
      <c r="S87" s="88">
        <v>0</v>
      </c>
      <c r="T87" s="47">
        <f>'12'!L87</f>
        <v>0</v>
      </c>
      <c r="U87" s="88">
        <v>0</v>
      </c>
      <c r="V87" s="88">
        <v>0</v>
      </c>
      <c r="W87" s="88">
        <v>0</v>
      </c>
      <c r="X87" s="88">
        <v>0</v>
      </c>
      <c r="Y87" s="88">
        <v>0</v>
      </c>
      <c r="Z87" s="88">
        <v>0</v>
      </c>
      <c r="AA87" s="47">
        <f>'12'!N87</f>
        <v>0</v>
      </c>
      <c r="AB87" s="88">
        <v>0</v>
      </c>
      <c r="AC87" s="88">
        <v>0</v>
      </c>
      <c r="AD87" s="88">
        <v>0</v>
      </c>
      <c r="AE87" s="88">
        <v>0</v>
      </c>
      <c r="AF87" s="88">
        <v>0</v>
      </c>
      <c r="AG87" s="88">
        <v>0</v>
      </c>
      <c r="AH87" s="47">
        <f>'12'!P87</f>
        <v>0</v>
      </c>
      <c r="AI87" s="88">
        <v>0</v>
      </c>
      <c r="AJ87" s="88">
        <v>0</v>
      </c>
      <c r="AK87" s="88">
        <v>0</v>
      </c>
      <c r="AL87" s="88">
        <v>0</v>
      </c>
      <c r="AM87" s="88">
        <v>0</v>
      </c>
      <c r="AN87" s="88">
        <v>0</v>
      </c>
      <c r="AO87" s="47">
        <f>'12'!I87</f>
        <v>0</v>
      </c>
      <c r="AP87" s="88">
        <v>0</v>
      </c>
      <c r="AQ87" s="88">
        <v>0</v>
      </c>
      <c r="AR87" s="88">
        <v>0</v>
      </c>
      <c r="AS87" s="88">
        <v>0</v>
      </c>
      <c r="AT87" s="88">
        <v>0</v>
      </c>
      <c r="AU87" s="88">
        <v>0</v>
      </c>
      <c r="AV87" s="47">
        <f>'12'!K87</f>
        <v>0</v>
      </c>
      <c r="AW87" s="88">
        <v>0</v>
      </c>
      <c r="AX87" s="88">
        <v>0</v>
      </c>
      <c r="AY87" s="88">
        <v>0</v>
      </c>
      <c r="AZ87" s="88">
        <v>0</v>
      </c>
      <c r="BA87" s="88">
        <v>0</v>
      </c>
      <c r="BB87" s="88">
        <v>0</v>
      </c>
      <c r="BC87" s="47">
        <f>'12'!M87</f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47">
        <f>'12'!O87</f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47">
        <f>'12'!Q87</f>
        <v>0</v>
      </c>
      <c r="BR87" s="88">
        <v>0</v>
      </c>
      <c r="BS87" s="88">
        <v>0</v>
      </c>
      <c r="BT87" s="88">
        <v>0</v>
      </c>
      <c r="BU87" s="88">
        <v>0</v>
      </c>
      <c r="BV87" s="88">
        <v>0</v>
      </c>
      <c r="BW87" s="88">
        <v>0</v>
      </c>
      <c r="BX87" s="88">
        <v>0</v>
      </c>
      <c r="BY87" s="47">
        <f>M87-AV87</f>
        <v>0</v>
      </c>
      <c r="BZ87" s="88">
        <v>0</v>
      </c>
      <c r="CA87" s="88"/>
    </row>
    <row r="88" spans="1:79" ht="63">
      <c r="A88" s="48" t="s">
        <v>1006</v>
      </c>
      <c r="B88" s="62" t="s">
        <v>1007</v>
      </c>
      <c r="C88" s="61" t="s">
        <v>388</v>
      </c>
      <c r="D88" s="68">
        <f>ROUND('10'!D88/1.2,2)</f>
        <v>6.98</v>
      </c>
      <c r="E88" s="71">
        <v>0</v>
      </c>
      <c r="F88" s="71">
        <f>'12'!H88</f>
        <v>6.98</v>
      </c>
      <c r="G88" s="88">
        <v>0</v>
      </c>
      <c r="H88" s="88">
        <v>0</v>
      </c>
      <c r="I88" s="88">
        <v>0</v>
      </c>
      <c r="J88" s="88">
        <v>0</v>
      </c>
      <c r="K88" s="88">
        <v>2</v>
      </c>
      <c r="L88" s="71">
        <v>0</v>
      </c>
      <c r="M88" s="68">
        <f>'12'!J88</f>
        <v>0</v>
      </c>
      <c r="N88" s="88">
        <v>0</v>
      </c>
      <c r="O88" s="88">
        <v>0</v>
      </c>
      <c r="P88" s="88">
        <v>0</v>
      </c>
      <c r="Q88" s="88">
        <v>0</v>
      </c>
      <c r="R88" s="88">
        <v>0</v>
      </c>
      <c r="S88" s="88">
        <v>0</v>
      </c>
      <c r="T88" s="47">
        <f>'12'!L88</f>
        <v>0</v>
      </c>
      <c r="U88" s="88">
        <v>0</v>
      </c>
      <c r="V88" s="88">
        <v>0</v>
      </c>
      <c r="W88" s="88">
        <v>0</v>
      </c>
      <c r="X88" s="88">
        <v>0</v>
      </c>
      <c r="Y88" s="88">
        <v>0</v>
      </c>
      <c r="Z88" s="88">
        <v>0</v>
      </c>
      <c r="AA88" s="47">
        <f>'12'!N88</f>
        <v>6.98</v>
      </c>
      <c r="AB88" s="88">
        <v>0</v>
      </c>
      <c r="AC88" s="88">
        <v>0</v>
      </c>
      <c r="AD88" s="88">
        <v>0</v>
      </c>
      <c r="AE88" s="88">
        <v>0</v>
      </c>
      <c r="AF88" s="88">
        <v>2</v>
      </c>
      <c r="AG88" s="88">
        <v>0</v>
      </c>
      <c r="AH88" s="47">
        <f>'12'!P88</f>
        <v>0</v>
      </c>
      <c r="AI88" s="88">
        <v>0</v>
      </c>
      <c r="AJ88" s="88">
        <v>0</v>
      </c>
      <c r="AK88" s="88">
        <v>0</v>
      </c>
      <c r="AL88" s="88">
        <v>0</v>
      </c>
      <c r="AM88" s="88">
        <v>0</v>
      </c>
      <c r="AN88" s="88">
        <v>0</v>
      </c>
      <c r="AO88" s="47">
        <f>'12'!I88</f>
        <v>5.08155353</v>
      </c>
      <c r="AP88" s="88">
        <v>0</v>
      </c>
      <c r="AQ88" s="88">
        <v>0</v>
      </c>
      <c r="AR88" s="88">
        <v>0</v>
      </c>
      <c r="AS88" s="88">
        <v>0</v>
      </c>
      <c r="AT88" s="88">
        <v>0</v>
      </c>
      <c r="AU88" s="88">
        <v>0</v>
      </c>
      <c r="AV88" s="47">
        <f>'12'!K88</f>
        <v>0</v>
      </c>
      <c r="AW88" s="88">
        <v>0</v>
      </c>
      <c r="AX88" s="88">
        <v>0</v>
      </c>
      <c r="AY88" s="88">
        <v>0</v>
      </c>
      <c r="AZ88" s="88">
        <v>0</v>
      </c>
      <c r="BA88" s="88">
        <v>0</v>
      </c>
      <c r="BB88" s="88">
        <v>0</v>
      </c>
      <c r="BC88" s="47">
        <f>'12'!M88</f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47">
        <f>'12'!O88</f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47">
        <f>'12'!Q88</f>
        <v>5.08155353</v>
      </c>
      <c r="BR88" s="88">
        <v>0</v>
      </c>
      <c r="BS88" s="88">
        <v>0</v>
      </c>
      <c r="BT88" s="88">
        <v>0</v>
      </c>
      <c r="BU88" s="88">
        <v>0</v>
      </c>
      <c r="BV88" s="88">
        <v>0</v>
      </c>
      <c r="BW88" s="88">
        <v>0</v>
      </c>
      <c r="BX88" s="88">
        <v>0</v>
      </c>
      <c r="BY88" s="47">
        <f>AH88-BQ88</f>
        <v>-5.08155353</v>
      </c>
      <c r="BZ88" s="88">
        <v>100</v>
      </c>
      <c r="CA88" s="88"/>
    </row>
  </sheetData>
  <sheetProtection/>
  <mergeCells count="43">
    <mergeCell ref="CA78:CA80"/>
    <mergeCell ref="BY15:BZ15"/>
    <mergeCell ref="AO15:AT15"/>
    <mergeCell ref="AV15:BA15"/>
    <mergeCell ref="BC15:BH15"/>
    <mergeCell ref="BJ15:BO15"/>
    <mergeCell ref="BQ15:BV15"/>
    <mergeCell ref="BW15:BX15"/>
    <mergeCell ref="BP14:BV14"/>
    <mergeCell ref="F15:K15"/>
    <mergeCell ref="M15:R15"/>
    <mergeCell ref="T15:Y15"/>
    <mergeCell ref="AA15:AF15"/>
    <mergeCell ref="AH15:AM15"/>
    <mergeCell ref="AN14:AT14"/>
    <mergeCell ref="AU14:BA14"/>
    <mergeCell ref="BB14:BH14"/>
    <mergeCell ref="BI14:BO14"/>
    <mergeCell ref="AN12:BV12"/>
    <mergeCell ref="BW12:BZ14"/>
    <mergeCell ref="CA12:CA16"/>
    <mergeCell ref="E13:AM13"/>
    <mergeCell ref="AN13:BV13"/>
    <mergeCell ref="E14:K14"/>
    <mergeCell ref="L14:R14"/>
    <mergeCell ref="S14:Y14"/>
    <mergeCell ref="Z14:AF14"/>
    <mergeCell ref="AG14:AM14"/>
    <mergeCell ref="N7:Z7"/>
    <mergeCell ref="Q10:AF10"/>
    <mergeCell ref="A12:A16"/>
    <mergeCell ref="B12:B16"/>
    <mergeCell ref="C12:C16"/>
    <mergeCell ref="D12:D16"/>
    <mergeCell ref="E12:AM12"/>
    <mergeCell ref="Q9:AM9"/>
    <mergeCell ref="A9:P9"/>
    <mergeCell ref="A1:AM1"/>
    <mergeCell ref="BY2:CA2"/>
    <mergeCell ref="A3:AM3"/>
    <mergeCell ref="O4:P4"/>
    <mergeCell ref="Q4:R4"/>
    <mergeCell ref="N6:Z6"/>
  </mergeCells>
  <printOptions/>
  <pageMargins left="0.5905511811023623" right="0.1968503937007874" top="0.1968503937007874" bottom="0.1968503937007874" header="0.3937007874015748" footer="0.3937007874015748"/>
  <pageSetup fitToHeight="3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H89"/>
  <sheetViews>
    <sheetView zoomScalePageLayoutView="0" workbookViewId="0" topLeftCell="J94">
      <selection activeCell="AL22" sqref="AL22"/>
    </sheetView>
  </sheetViews>
  <sheetFormatPr defaultColWidth="9.140625" defaultRowHeight="12.75" outlineLevelRow="1"/>
  <cols>
    <col min="1" max="1" width="17.57421875" style="16" customWidth="1"/>
    <col min="2" max="2" width="72.8515625" style="16" customWidth="1"/>
    <col min="3" max="3" width="12.8515625" style="16" customWidth="1"/>
    <col min="4" max="4" width="25.00390625" style="16" customWidth="1"/>
    <col min="5" max="5" width="9.140625" style="16" customWidth="1"/>
    <col min="6" max="6" width="7.28125" style="16" customWidth="1"/>
    <col min="7" max="7" width="6.28125" style="16" customWidth="1"/>
    <col min="8" max="8" width="6.7109375" style="16" customWidth="1"/>
    <col min="9" max="9" width="9.140625" style="16" customWidth="1"/>
    <col min="10" max="10" width="5.421875" style="16" customWidth="1"/>
    <col min="11" max="11" width="4.7109375" style="16" customWidth="1"/>
    <col min="12" max="13" width="6.7109375" style="16" customWidth="1"/>
    <col min="14" max="14" width="5.57421875" style="16" customWidth="1"/>
    <col min="15" max="23" width="4.7109375" style="16" customWidth="1"/>
    <col min="24" max="24" width="5.7109375" style="16" customWidth="1"/>
    <col min="25" max="25" width="5.57421875" style="16" customWidth="1"/>
    <col min="26" max="28" width="4.7109375" style="16" customWidth="1"/>
    <col min="29" max="29" width="5.57421875" style="16" customWidth="1"/>
    <col min="30" max="33" width="4.7109375" style="16" customWidth="1"/>
    <col min="34" max="34" width="6.7109375" style="16" customWidth="1"/>
    <col min="35" max="16384" width="9.140625" style="16" customWidth="1"/>
  </cols>
  <sheetData>
    <row r="1" spans="1:34" ht="39.75" customHeight="1">
      <c r="A1" s="245" t="s">
        <v>342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</row>
    <row r="2" spans="30:34" ht="24" customHeight="1">
      <c r="AD2" s="20"/>
      <c r="AE2" s="20"/>
      <c r="AF2" s="20"/>
      <c r="AG2" s="20"/>
      <c r="AH2" s="20"/>
    </row>
    <row r="3" spans="1:34" ht="15" customHeight="1">
      <c r="A3" s="278" t="s">
        <v>343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</row>
    <row r="4" spans="1:34" ht="15">
      <c r="A4" s="22"/>
      <c r="B4" s="22"/>
      <c r="C4" s="22"/>
      <c r="D4" s="22"/>
      <c r="E4" s="22"/>
      <c r="F4" s="22"/>
      <c r="G4" s="22"/>
      <c r="H4" s="22"/>
      <c r="I4" s="22"/>
      <c r="J4" s="23" t="s">
        <v>263</v>
      </c>
      <c r="K4" s="244" t="s">
        <v>1031</v>
      </c>
      <c r="L4" s="244"/>
      <c r="M4" s="248" t="s">
        <v>276</v>
      </c>
      <c r="N4" s="248"/>
      <c r="O4" s="244" t="s">
        <v>1009</v>
      </c>
      <c r="P4" s="244"/>
      <c r="Q4" s="22" t="s">
        <v>277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">
      <c r="A6" s="22"/>
      <c r="B6" s="22"/>
      <c r="C6" s="22"/>
      <c r="D6" s="22"/>
      <c r="E6" s="22"/>
      <c r="F6" s="22"/>
      <c r="G6" s="22"/>
      <c r="H6" s="22"/>
      <c r="I6" s="22"/>
      <c r="J6" s="147" t="s">
        <v>148</v>
      </c>
      <c r="K6" s="243" t="s">
        <v>848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39" t="s">
        <v>149</v>
      </c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2"/>
      <c r="Z7" s="22"/>
      <c r="AA7" s="29"/>
      <c r="AB7" s="29"/>
      <c r="AC7" s="22"/>
      <c r="AD7" s="22"/>
      <c r="AE7" s="22"/>
      <c r="AF7" s="22"/>
      <c r="AG7" s="22"/>
      <c r="AH7" s="22"/>
    </row>
    <row r="8" spans="1:34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 t="s">
        <v>150</v>
      </c>
      <c r="O9" s="244" t="s">
        <v>1009</v>
      </c>
      <c r="P9" s="244"/>
      <c r="Q9" s="22" t="s">
        <v>151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 t="s">
        <v>152</v>
      </c>
      <c r="M11" s="277" t="s">
        <v>1025</v>
      </c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</row>
    <row r="12" spans="13:28" ht="12">
      <c r="M12" s="239" t="s">
        <v>153</v>
      </c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140"/>
    </row>
    <row r="13" spans="8:14" ht="11.25" customHeight="1">
      <c r="H13" s="148"/>
      <c r="I13" s="148"/>
      <c r="J13" s="148"/>
      <c r="K13" s="148"/>
      <c r="L13" s="148"/>
      <c r="M13" s="148"/>
      <c r="N13" s="148"/>
    </row>
    <row r="14" spans="1:34" ht="11.25">
      <c r="A14" s="235" t="s">
        <v>165</v>
      </c>
      <c r="B14" s="235" t="s">
        <v>166</v>
      </c>
      <c r="C14" s="235" t="s">
        <v>167</v>
      </c>
      <c r="D14" s="235" t="s">
        <v>344</v>
      </c>
      <c r="E14" s="256" t="s">
        <v>1019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8"/>
    </row>
    <row r="15" spans="1:34" ht="11.25">
      <c r="A15" s="236"/>
      <c r="B15" s="236"/>
      <c r="C15" s="236"/>
      <c r="D15" s="236"/>
      <c r="E15" s="240" t="s">
        <v>154</v>
      </c>
      <c r="F15" s="241"/>
      <c r="G15" s="241"/>
      <c r="H15" s="241"/>
      <c r="I15" s="242"/>
      <c r="J15" s="240" t="s">
        <v>155</v>
      </c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2"/>
    </row>
    <row r="16" spans="1:34" ht="11.25">
      <c r="A16" s="236"/>
      <c r="B16" s="236"/>
      <c r="C16" s="236"/>
      <c r="D16" s="236"/>
      <c r="E16" s="240" t="s">
        <v>269</v>
      </c>
      <c r="F16" s="241"/>
      <c r="G16" s="241"/>
      <c r="H16" s="241"/>
      <c r="I16" s="242"/>
      <c r="J16" s="240" t="s">
        <v>269</v>
      </c>
      <c r="K16" s="241"/>
      <c r="L16" s="241"/>
      <c r="M16" s="241"/>
      <c r="N16" s="242"/>
      <c r="O16" s="240" t="s">
        <v>270</v>
      </c>
      <c r="P16" s="241"/>
      <c r="Q16" s="241"/>
      <c r="R16" s="241"/>
      <c r="S16" s="242"/>
      <c r="T16" s="240" t="s">
        <v>271</v>
      </c>
      <c r="U16" s="241"/>
      <c r="V16" s="241"/>
      <c r="W16" s="241"/>
      <c r="X16" s="242"/>
      <c r="Y16" s="240" t="s">
        <v>272</v>
      </c>
      <c r="Z16" s="241"/>
      <c r="AA16" s="241"/>
      <c r="AB16" s="241"/>
      <c r="AC16" s="242"/>
      <c r="AD16" s="240" t="s">
        <v>273</v>
      </c>
      <c r="AE16" s="241"/>
      <c r="AF16" s="241"/>
      <c r="AG16" s="241"/>
      <c r="AH16" s="242"/>
    </row>
    <row r="17" spans="1:34" ht="33">
      <c r="A17" s="236"/>
      <c r="B17" s="236"/>
      <c r="C17" s="236"/>
      <c r="D17" s="236"/>
      <c r="E17" s="139" t="s">
        <v>174</v>
      </c>
      <c r="F17" s="139" t="s">
        <v>175</v>
      </c>
      <c r="G17" s="139" t="s">
        <v>176</v>
      </c>
      <c r="H17" s="139" t="s">
        <v>177</v>
      </c>
      <c r="I17" s="139" t="s">
        <v>178</v>
      </c>
      <c r="J17" s="139" t="s">
        <v>174</v>
      </c>
      <c r="K17" s="139" t="s">
        <v>175</v>
      </c>
      <c r="L17" s="139" t="s">
        <v>176</v>
      </c>
      <c r="M17" s="139" t="s">
        <v>177</v>
      </c>
      <c r="N17" s="139" t="s">
        <v>178</v>
      </c>
      <c r="O17" s="139" t="s">
        <v>174</v>
      </c>
      <c r="P17" s="139" t="s">
        <v>175</v>
      </c>
      <c r="Q17" s="139" t="s">
        <v>176</v>
      </c>
      <c r="R17" s="139" t="s">
        <v>177</v>
      </c>
      <c r="S17" s="139" t="s">
        <v>178</v>
      </c>
      <c r="T17" s="139" t="s">
        <v>174</v>
      </c>
      <c r="U17" s="139" t="s">
        <v>175</v>
      </c>
      <c r="V17" s="139" t="s">
        <v>176</v>
      </c>
      <c r="W17" s="139" t="s">
        <v>177</v>
      </c>
      <c r="X17" s="139" t="s">
        <v>178</v>
      </c>
      <c r="Y17" s="139" t="s">
        <v>174</v>
      </c>
      <c r="Z17" s="139" t="s">
        <v>175</v>
      </c>
      <c r="AA17" s="139" t="s">
        <v>176</v>
      </c>
      <c r="AB17" s="139" t="s">
        <v>177</v>
      </c>
      <c r="AC17" s="139" t="s">
        <v>178</v>
      </c>
      <c r="AD17" s="139" t="s">
        <v>174</v>
      </c>
      <c r="AE17" s="139" t="s">
        <v>175</v>
      </c>
      <c r="AF17" s="139" t="s">
        <v>176</v>
      </c>
      <c r="AG17" s="139" t="s">
        <v>177</v>
      </c>
      <c r="AH17" s="139" t="s">
        <v>178</v>
      </c>
    </row>
    <row r="18" spans="1:34" ht="11.25">
      <c r="A18" s="144">
        <v>1</v>
      </c>
      <c r="B18" s="144">
        <v>2</v>
      </c>
      <c r="C18" s="144">
        <v>3</v>
      </c>
      <c r="D18" s="144">
        <v>4</v>
      </c>
      <c r="E18" s="144" t="s">
        <v>191</v>
      </c>
      <c r="F18" s="144" t="s">
        <v>192</v>
      </c>
      <c r="G18" s="144" t="s">
        <v>193</v>
      </c>
      <c r="H18" s="144" t="s">
        <v>194</v>
      </c>
      <c r="I18" s="144" t="s">
        <v>227</v>
      </c>
      <c r="J18" s="144" t="s">
        <v>195</v>
      </c>
      <c r="K18" s="144" t="s">
        <v>196</v>
      </c>
      <c r="L18" s="144" t="s">
        <v>197</v>
      </c>
      <c r="M18" s="144" t="s">
        <v>198</v>
      </c>
      <c r="N18" s="144" t="s">
        <v>235</v>
      </c>
      <c r="O18" s="144" t="s">
        <v>199</v>
      </c>
      <c r="P18" s="144" t="s">
        <v>200</v>
      </c>
      <c r="Q18" s="144" t="s">
        <v>201</v>
      </c>
      <c r="R18" s="144" t="s">
        <v>202</v>
      </c>
      <c r="S18" s="144" t="s">
        <v>241</v>
      </c>
      <c r="T18" s="144" t="s">
        <v>203</v>
      </c>
      <c r="U18" s="144" t="s">
        <v>204</v>
      </c>
      <c r="V18" s="144" t="s">
        <v>205</v>
      </c>
      <c r="W18" s="144" t="s">
        <v>206</v>
      </c>
      <c r="X18" s="144" t="s">
        <v>345</v>
      </c>
      <c r="Y18" s="144" t="s">
        <v>207</v>
      </c>
      <c r="Z18" s="144" t="s">
        <v>208</v>
      </c>
      <c r="AA18" s="144" t="s">
        <v>209</v>
      </c>
      <c r="AB18" s="144" t="s">
        <v>210</v>
      </c>
      <c r="AC18" s="144" t="s">
        <v>346</v>
      </c>
      <c r="AD18" s="144" t="s">
        <v>211</v>
      </c>
      <c r="AE18" s="144" t="s">
        <v>212</v>
      </c>
      <c r="AF18" s="144" t="s">
        <v>213</v>
      </c>
      <c r="AG18" s="144" t="s">
        <v>214</v>
      </c>
      <c r="AH18" s="144" t="s">
        <v>347</v>
      </c>
    </row>
    <row r="19" spans="1:34" ht="15.75">
      <c r="A19" s="48" t="s">
        <v>383</v>
      </c>
      <c r="B19" s="49" t="s">
        <v>164</v>
      </c>
      <c r="C19" s="56" t="s">
        <v>388</v>
      </c>
      <c r="D19" s="56" t="s">
        <v>388</v>
      </c>
      <c r="E19" s="65">
        <f aca="true" t="shared" si="0" ref="E19:AH19">E20+E21+E22+E23+E24+E25</f>
        <v>0</v>
      </c>
      <c r="F19" s="65">
        <f t="shared" si="0"/>
        <v>0</v>
      </c>
      <c r="G19" s="65">
        <f t="shared" si="0"/>
        <v>3.175</v>
      </c>
      <c r="H19" s="65">
        <f t="shared" si="0"/>
        <v>0</v>
      </c>
      <c r="I19" s="65">
        <f t="shared" si="0"/>
        <v>569</v>
      </c>
      <c r="J19" s="65">
        <f t="shared" si="0"/>
        <v>0</v>
      </c>
      <c r="K19" s="65">
        <f t="shared" si="0"/>
        <v>0</v>
      </c>
      <c r="L19" s="65">
        <f t="shared" si="0"/>
        <v>512.3430000000001</v>
      </c>
      <c r="M19" s="65">
        <f t="shared" si="0"/>
        <v>0</v>
      </c>
      <c r="N19" s="65">
        <f t="shared" si="0"/>
        <v>44</v>
      </c>
      <c r="O19" s="65">
        <f t="shared" si="0"/>
        <v>0</v>
      </c>
      <c r="P19" s="65">
        <f t="shared" si="0"/>
        <v>0</v>
      </c>
      <c r="Q19" s="65">
        <f t="shared" si="0"/>
        <v>0</v>
      </c>
      <c r="R19" s="65">
        <f t="shared" si="0"/>
        <v>0</v>
      </c>
      <c r="S19" s="65">
        <f t="shared" si="0"/>
        <v>0</v>
      </c>
      <c r="T19" s="65">
        <f t="shared" si="0"/>
        <v>0</v>
      </c>
      <c r="U19" s="65">
        <f t="shared" si="0"/>
        <v>0</v>
      </c>
      <c r="V19" s="65">
        <f t="shared" si="0"/>
        <v>1.074</v>
      </c>
      <c r="W19" s="65">
        <f t="shared" si="0"/>
        <v>0</v>
      </c>
      <c r="X19" s="65">
        <f t="shared" si="0"/>
        <v>22</v>
      </c>
      <c r="Y19" s="65">
        <f t="shared" si="0"/>
        <v>0</v>
      </c>
      <c r="Z19" s="65">
        <f t="shared" si="0"/>
        <v>0</v>
      </c>
      <c r="AA19" s="65">
        <f t="shared" si="0"/>
        <v>1.472</v>
      </c>
      <c r="AB19" s="65">
        <f t="shared" si="0"/>
        <v>0</v>
      </c>
      <c r="AC19" s="65">
        <f t="shared" si="0"/>
        <v>22</v>
      </c>
      <c r="AD19" s="65">
        <f t="shared" si="0"/>
        <v>0</v>
      </c>
      <c r="AE19" s="65">
        <f t="shared" si="0"/>
        <v>0</v>
      </c>
      <c r="AF19" s="65">
        <f t="shared" si="0"/>
        <v>0.797</v>
      </c>
      <c r="AG19" s="65">
        <f t="shared" si="0"/>
        <v>0</v>
      </c>
      <c r="AH19" s="65">
        <f t="shared" si="0"/>
        <v>509</v>
      </c>
    </row>
    <row r="20" spans="1:34" ht="15.75" outlineLevel="1">
      <c r="A20" s="59" t="s">
        <v>899</v>
      </c>
      <c r="B20" s="60" t="s">
        <v>900</v>
      </c>
      <c r="C20" s="61" t="s">
        <v>388</v>
      </c>
      <c r="D20" s="61" t="s">
        <v>388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</row>
    <row r="21" spans="1:34" ht="31.5">
      <c r="A21" s="59" t="s">
        <v>901</v>
      </c>
      <c r="B21" s="60" t="s">
        <v>902</v>
      </c>
      <c r="C21" s="61" t="s">
        <v>388</v>
      </c>
      <c r="D21" s="61" t="s">
        <v>388</v>
      </c>
      <c r="E21" s="65">
        <f>E26</f>
        <v>0</v>
      </c>
      <c r="F21" s="65">
        <f>F26</f>
        <v>0</v>
      </c>
      <c r="G21" s="65">
        <f>G26</f>
        <v>3.175</v>
      </c>
      <c r="H21" s="65">
        <f>H26</f>
        <v>0</v>
      </c>
      <c r="I21" s="65">
        <f aca="true" t="shared" si="1" ref="I21:AH21">I26</f>
        <v>560</v>
      </c>
      <c r="J21" s="65">
        <f t="shared" si="1"/>
        <v>0</v>
      </c>
      <c r="K21" s="65">
        <f t="shared" si="1"/>
        <v>0</v>
      </c>
      <c r="L21" s="65">
        <f t="shared" si="1"/>
        <v>510.343</v>
      </c>
      <c r="M21" s="65">
        <f t="shared" si="1"/>
        <v>0</v>
      </c>
      <c r="N21" s="65">
        <f t="shared" si="1"/>
        <v>44</v>
      </c>
      <c r="O21" s="65">
        <f t="shared" si="1"/>
        <v>0</v>
      </c>
      <c r="P21" s="65">
        <f t="shared" si="1"/>
        <v>0</v>
      </c>
      <c r="Q21" s="65">
        <f t="shared" si="1"/>
        <v>0</v>
      </c>
      <c r="R21" s="65">
        <f t="shared" si="1"/>
        <v>0</v>
      </c>
      <c r="S21" s="65">
        <f t="shared" si="1"/>
        <v>0</v>
      </c>
      <c r="T21" s="65">
        <f t="shared" si="1"/>
        <v>0</v>
      </c>
      <c r="U21" s="65">
        <f t="shared" si="1"/>
        <v>0</v>
      </c>
      <c r="V21" s="65">
        <f t="shared" si="1"/>
        <v>1.074</v>
      </c>
      <c r="W21" s="65">
        <f t="shared" si="1"/>
        <v>0</v>
      </c>
      <c r="X21" s="65">
        <f t="shared" si="1"/>
        <v>22</v>
      </c>
      <c r="Y21" s="65">
        <f t="shared" si="1"/>
        <v>0</v>
      </c>
      <c r="Z21" s="65">
        <f t="shared" si="1"/>
        <v>0</v>
      </c>
      <c r="AA21" s="65">
        <f t="shared" si="1"/>
        <v>1.472</v>
      </c>
      <c r="AB21" s="65">
        <f t="shared" si="1"/>
        <v>0</v>
      </c>
      <c r="AC21" s="65">
        <f t="shared" si="1"/>
        <v>22</v>
      </c>
      <c r="AD21" s="65">
        <f t="shared" si="1"/>
        <v>0</v>
      </c>
      <c r="AE21" s="65">
        <f t="shared" si="1"/>
        <v>0</v>
      </c>
      <c r="AF21" s="65">
        <f t="shared" si="1"/>
        <v>0.797</v>
      </c>
      <c r="AG21" s="65">
        <f t="shared" si="1"/>
        <v>0</v>
      </c>
      <c r="AH21" s="65">
        <f t="shared" si="1"/>
        <v>507</v>
      </c>
    </row>
    <row r="22" spans="1:34" ht="47.25" outlineLevel="1">
      <c r="A22" s="59" t="s">
        <v>903</v>
      </c>
      <c r="B22" s="60" t="s">
        <v>904</v>
      </c>
      <c r="C22" s="61" t="s">
        <v>388</v>
      </c>
      <c r="D22" s="61" t="s">
        <v>388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</row>
    <row r="23" spans="1:34" ht="31.5">
      <c r="A23" s="59" t="s">
        <v>905</v>
      </c>
      <c r="B23" s="60" t="s">
        <v>906</v>
      </c>
      <c r="C23" s="61" t="s">
        <v>388</v>
      </c>
      <c r="D23" s="61" t="s">
        <v>388</v>
      </c>
      <c r="E23" s="65">
        <f>E75</f>
        <v>0</v>
      </c>
      <c r="F23" s="65">
        <f>F75</f>
        <v>0</v>
      </c>
      <c r="G23" s="65">
        <f>G75</f>
        <v>0</v>
      </c>
      <c r="H23" s="65">
        <f>H75</f>
        <v>0</v>
      </c>
      <c r="I23" s="65">
        <f aca="true" t="shared" si="2" ref="I23:AH23">I75</f>
        <v>0</v>
      </c>
      <c r="J23" s="65">
        <f t="shared" si="2"/>
        <v>0</v>
      </c>
      <c r="K23" s="65">
        <f t="shared" si="2"/>
        <v>0</v>
      </c>
      <c r="L23" s="65">
        <f t="shared" si="2"/>
        <v>0</v>
      </c>
      <c r="M23" s="65">
        <f t="shared" si="2"/>
        <v>0</v>
      </c>
      <c r="N23" s="65">
        <f t="shared" si="2"/>
        <v>0</v>
      </c>
      <c r="O23" s="65">
        <f t="shared" si="2"/>
        <v>0</v>
      </c>
      <c r="P23" s="65">
        <f t="shared" si="2"/>
        <v>0</v>
      </c>
      <c r="Q23" s="65">
        <f t="shared" si="2"/>
        <v>0</v>
      </c>
      <c r="R23" s="65">
        <f t="shared" si="2"/>
        <v>0</v>
      </c>
      <c r="S23" s="65">
        <f t="shared" si="2"/>
        <v>0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5">
        <f t="shared" si="2"/>
        <v>0</v>
      </c>
      <c r="X23" s="65">
        <f t="shared" si="2"/>
        <v>0</v>
      </c>
      <c r="Y23" s="65">
        <f t="shared" si="2"/>
        <v>0</v>
      </c>
      <c r="Z23" s="65">
        <f t="shared" si="2"/>
        <v>0</v>
      </c>
      <c r="AA23" s="65">
        <f t="shared" si="2"/>
        <v>0</v>
      </c>
      <c r="AB23" s="65">
        <f t="shared" si="2"/>
        <v>0</v>
      </c>
      <c r="AC23" s="65">
        <f t="shared" si="2"/>
        <v>0</v>
      </c>
      <c r="AD23" s="65">
        <f t="shared" si="2"/>
        <v>0</v>
      </c>
      <c r="AE23" s="65">
        <f t="shared" si="2"/>
        <v>0</v>
      </c>
      <c r="AF23" s="65">
        <f t="shared" si="2"/>
        <v>0</v>
      </c>
      <c r="AG23" s="65">
        <f t="shared" si="2"/>
        <v>0</v>
      </c>
      <c r="AH23" s="65">
        <f t="shared" si="2"/>
        <v>0</v>
      </c>
    </row>
    <row r="24" spans="1:34" ht="31.5" outlineLevel="1">
      <c r="A24" s="59" t="s">
        <v>907</v>
      </c>
      <c r="B24" s="60" t="s">
        <v>908</v>
      </c>
      <c r="C24" s="61" t="s">
        <v>388</v>
      </c>
      <c r="D24" s="61" t="s">
        <v>388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</row>
    <row r="25" spans="1:34" ht="15.75">
      <c r="A25" s="59" t="s">
        <v>909</v>
      </c>
      <c r="B25" s="60" t="s">
        <v>910</v>
      </c>
      <c r="C25" s="61" t="s">
        <v>388</v>
      </c>
      <c r="D25" s="61" t="s">
        <v>388</v>
      </c>
      <c r="E25" s="65">
        <f>E78</f>
        <v>0</v>
      </c>
      <c r="F25" s="65">
        <f>F78</f>
        <v>0</v>
      </c>
      <c r="G25" s="65">
        <f>G78</f>
        <v>0</v>
      </c>
      <c r="H25" s="65">
        <f>H78</f>
        <v>0</v>
      </c>
      <c r="I25" s="65">
        <f aca="true" t="shared" si="3" ref="I25:AH25">I78</f>
        <v>9</v>
      </c>
      <c r="J25" s="65">
        <f t="shared" si="3"/>
        <v>0</v>
      </c>
      <c r="K25" s="65">
        <f t="shared" si="3"/>
        <v>0</v>
      </c>
      <c r="L25" s="65">
        <f t="shared" si="3"/>
        <v>2</v>
      </c>
      <c r="M25" s="65">
        <f t="shared" si="3"/>
        <v>0</v>
      </c>
      <c r="N25" s="65">
        <f t="shared" si="3"/>
        <v>0</v>
      </c>
      <c r="O25" s="65">
        <f t="shared" si="3"/>
        <v>0</v>
      </c>
      <c r="P25" s="65">
        <f t="shared" si="3"/>
        <v>0</v>
      </c>
      <c r="Q25" s="65">
        <f t="shared" si="3"/>
        <v>0</v>
      </c>
      <c r="R25" s="65">
        <f t="shared" si="3"/>
        <v>0</v>
      </c>
      <c r="S25" s="65">
        <f t="shared" si="3"/>
        <v>0</v>
      </c>
      <c r="T25" s="65">
        <f t="shared" si="3"/>
        <v>0</v>
      </c>
      <c r="U25" s="65">
        <f t="shared" si="3"/>
        <v>0</v>
      </c>
      <c r="V25" s="65">
        <f t="shared" si="3"/>
        <v>0</v>
      </c>
      <c r="W25" s="65">
        <f t="shared" si="3"/>
        <v>0</v>
      </c>
      <c r="X25" s="65">
        <f t="shared" si="3"/>
        <v>0</v>
      </c>
      <c r="Y25" s="65">
        <f t="shared" si="3"/>
        <v>0</v>
      </c>
      <c r="Z25" s="65">
        <f t="shared" si="3"/>
        <v>0</v>
      </c>
      <c r="AA25" s="65">
        <f t="shared" si="3"/>
        <v>0</v>
      </c>
      <c r="AB25" s="65">
        <f t="shared" si="3"/>
        <v>0</v>
      </c>
      <c r="AC25" s="65">
        <f t="shared" si="3"/>
        <v>0</v>
      </c>
      <c r="AD25" s="65">
        <f t="shared" si="3"/>
        <v>0</v>
      </c>
      <c r="AE25" s="65">
        <f t="shared" si="3"/>
        <v>0</v>
      </c>
      <c r="AF25" s="65">
        <f t="shared" si="3"/>
        <v>0</v>
      </c>
      <c r="AG25" s="65">
        <f t="shared" si="3"/>
        <v>0</v>
      </c>
      <c r="AH25" s="65">
        <f t="shared" si="3"/>
        <v>2</v>
      </c>
    </row>
    <row r="26" spans="1:34" ht="31.5">
      <c r="A26" s="48" t="s">
        <v>219</v>
      </c>
      <c r="B26" s="49" t="s">
        <v>911</v>
      </c>
      <c r="C26" s="61" t="s">
        <v>388</v>
      </c>
      <c r="D26" s="61" t="s">
        <v>388</v>
      </c>
      <c r="E26" s="65">
        <f aca="true" t="shared" si="4" ref="E26:AH26">E27+E50+E62</f>
        <v>0</v>
      </c>
      <c r="F26" s="65">
        <f t="shared" si="4"/>
        <v>0</v>
      </c>
      <c r="G26" s="65">
        <f t="shared" si="4"/>
        <v>3.175</v>
      </c>
      <c r="H26" s="65">
        <f t="shared" si="4"/>
        <v>0</v>
      </c>
      <c r="I26" s="65">
        <f t="shared" si="4"/>
        <v>560</v>
      </c>
      <c r="J26" s="65">
        <f t="shared" si="4"/>
        <v>0</v>
      </c>
      <c r="K26" s="65">
        <f t="shared" si="4"/>
        <v>0</v>
      </c>
      <c r="L26" s="65">
        <f t="shared" si="4"/>
        <v>510.343</v>
      </c>
      <c r="M26" s="65">
        <f t="shared" si="4"/>
        <v>0</v>
      </c>
      <c r="N26" s="65">
        <f t="shared" si="4"/>
        <v>44</v>
      </c>
      <c r="O26" s="65">
        <f t="shared" si="4"/>
        <v>0</v>
      </c>
      <c r="P26" s="65">
        <f t="shared" si="4"/>
        <v>0</v>
      </c>
      <c r="Q26" s="65">
        <f t="shared" si="4"/>
        <v>0</v>
      </c>
      <c r="R26" s="65">
        <f t="shared" si="4"/>
        <v>0</v>
      </c>
      <c r="S26" s="65">
        <f t="shared" si="4"/>
        <v>0</v>
      </c>
      <c r="T26" s="65">
        <f t="shared" si="4"/>
        <v>0</v>
      </c>
      <c r="U26" s="65">
        <f t="shared" si="4"/>
        <v>0</v>
      </c>
      <c r="V26" s="65">
        <f t="shared" si="4"/>
        <v>1.074</v>
      </c>
      <c r="W26" s="65">
        <f t="shared" si="4"/>
        <v>0</v>
      </c>
      <c r="X26" s="65">
        <f t="shared" si="4"/>
        <v>22</v>
      </c>
      <c r="Y26" s="65">
        <f t="shared" si="4"/>
        <v>0</v>
      </c>
      <c r="Z26" s="65">
        <f t="shared" si="4"/>
        <v>0</v>
      </c>
      <c r="AA26" s="65">
        <f t="shared" si="4"/>
        <v>1.472</v>
      </c>
      <c r="AB26" s="65">
        <f t="shared" si="4"/>
        <v>0</v>
      </c>
      <c r="AC26" s="65">
        <f t="shared" si="4"/>
        <v>22</v>
      </c>
      <c r="AD26" s="65">
        <f t="shared" si="4"/>
        <v>0</v>
      </c>
      <c r="AE26" s="65">
        <f t="shared" si="4"/>
        <v>0</v>
      </c>
      <c r="AF26" s="65">
        <f t="shared" si="4"/>
        <v>0.797</v>
      </c>
      <c r="AG26" s="65">
        <f t="shared" si="4"/>
        <v>0</v>
      </c>
      <c r="AH26" s="65">
        <f t="shared" si="4"/>
        <v>507</v>
      </c>
    </row>
    <row r="27" spans="1:34" ht="47.25" outlineLevel="1">
      <c r="A27" s="48" t="s">
        <v>249</v>
      </c>
      <c r="B27" s="49" t="s">
        <v>912</v>
      </c>
      <c r="C27" s="61" t="s">
        <v>388</v>
      </c>
      <c r="D27" s="61" t="s">
        <v>388</v>
      </c>
      <c r="E27" s="65">
        <f aca="true" t="shared" si="5" ref="E27:AH27">E28+E29</f>
        <v>0</v>
      </c>
      <c r="F27" s="65">
        <f t="shared" si="5"/>
        <v>0</v>
      </c>
      <c r="G27" s="65">
        <f t="shared" si="5"/>
        <v>0</v>
      </c>
      <c r="H27" s="65">
        <f t="shared" si="5"/>
        <v>0</v>
      </c>
      <c r="I27" s="65">
        <f t="shared" si="5"/>
        <v>44</v>
      </c>
      <c r="J27" s="65">
        <f t="shared" si="5"/>
        <v>0</v>
      </c>
      <c r="K27" s="65">
        <f t="shared" si="5"/>
        <v>0</v>
      </c>
      <c r="L27" s="65">
        <f t="shared" si="5"/>
        <v>0</v>
      </c>
      <c r="M27" s="65">
        <f t="shared" si="5"/>
        <v>0</v>
      </c>
      <c r="N27" s="65">
        <f t="shared" si="5"/>
        <v>44</v>
      </c>
      <c r="O27" s="65">
        <f t="shared" si="5"/>
        <v>0</v>
      </c>
      <c r="P27" s="65">
        <f t="shared" si="5"/>
        <v>0</v>
      </c>
      <c r="Q27" s="65">
        <f t="shared" si="5"/>
        <v>0</v>
      </c>
      <c r="R27" s="65">
        <f t="shared" si="5"/>
        <v>0</v>
      </c>
      <c r="S27" s="65">
        <f t="shared" si="5"/>
        <v>0</v>
      </c>
      <c r="T27" s="65">
        <f t="shared" si="5"/>
        <v>0</v>
      </c>
      <c r="U27" s="65">
        <f t="shared" si="5"/>
        <v>0</v>
      </c>
      <c r="V27" s="65">
        <f t="shared" si="5"/>
        <v>0</v>
      </c>
      <c r="W27" s="65">
        <f t="shared" si="5"/>
        <v>0</v>
      </c>
      <c r="X27" s="65">
        <f t="shared" si="5"/>
        <v>22</v>
      </c>
      <c r="Y27" s="65">
        <f t="shared" si="5"/>
        <v>0</v>
      </c>
      <c r="Z27" s="65">
        <f t="shared" si="5"/>
        <v>0</v>
      </c>
      <c r="AA27" s="65">
        <f t="shared" si="5"/>
        <v>0</v>
      </c>
      <c r="AB27" s="65">
        <f t="shared" si="5"/>
        <v>0</v>
      </c>
      <c r="AC27" s="65">
        <f t="shared" si="5"/>
        <v>22</v>
      </c>
      <c r="AD27" s="65">
        <f t="shared" si="5"/>
        <v>0</v>
      </c>
      <c r="AE27" s="65">
        <f t="shared" si="5"/>
        <v>0</v>
      </c>
      <c r="AF27" s="65">
        <f t="shared" si="5"/>
        <v>0</v>
      </c>
      <c r="AG27" s="65">
        <f t="shared" si="5"/>
        <v>0</v>
      </c>
      <c r="AH27" s="65">
        <f t="shared" si="5"/>
        <v>0</v>
      </c>
    </row>
    <row r="28" spans="1:34" ht="31.5" outlineLevel="1">
      <c r="A28" s="48" t="s">
        <v>250</v>
      </c>
      <c r="B28" s="49" t="s">
        <v>384</v>
      </c>
      <c r="C28" s="61" t="s">
        <v>388</v>
      </c>
      <c r="D28" s="61" t="s">
        <v>388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</row>
    <row r="29" spans="1:34" ht="31.5" outlineLevel="1">
      <c r="A29" s="48" t="s">
        <v>251</v>
      </c>
      <c r="B29" s="49" t="s">
        <v>913</v>
      </c>
      <c r="C29" s="61" t="s">
        <v>388</v>
      </c>
      <c r="D29" s="61" t="s">
        <v>388</v>
      </c>
      <c r="E29" s="65">
        <f aca="true" t="shared" si="6" ref="E29:AH29">E30+E43</f>
        <v>0</v>
      </c>
      <c r="F29" s="65">
        <f t="shared" si="6"/>
        <v>0</v>
      </c>
      <c r="G29" s="65">
        <f t="shared" si="6"/>
        <v>0</v>
      </c>
      <c r="H29" s="65">
        <f t="shared" si="6"/>
        <v>0</v>
      </c>
      <c r="I29" s="65">
        <f t="shared" si="6"/>
        <v>44</v>
      </c>
      <c r="J29" s="65">
        <f t="shared" si="6"/>
        <v>0</v>
      </c>
      <c r="K29" s="65">
        <f t="shared" si="6"/>
        <v>0</v>
      </c>
      <c r="L29" s="65">
        <f t="shared" si="6"/>
        <v>0</v>
      </c>
      <c r="M29" s="65">
        <f t="shared" si="6"/>
        <v>0</v>
      </c>
      <c r="N29" s="65">
        <f t="shared" si="6"/>
        <v>44</v>
      </c>
      <c r="O29" s="65">
        <f t="shared" si="6"/>
        <v>0</v>
      </c>
      <c r="P29" s="65">
        <f t="shared" si="6"/>
        <v>0</v>
      </c>
      <c r="Q29" s="65">
        <f t="shared" si="6"/>
        <v>0</v>
      </c>
      <c r="R29" s="65">
        <f t="shared" si="6"/>
        <v>0</v>
      </c>
      <c r="S29" s="65">
        <f t="shared" si="6"/>
        <v>0</v>
      </c>
      <c r="T29" s="65">
        <f t="shared" si="6"/>
        <v>0</v>
      </c>
      <c r="U29" s="65">
        <f t="shared" si="6"/>
        <v>0</v>
      </c>
      <c r="V29" s="65">
        <f t="shared" si="6"/>
        <v>0</v>
      </c>
      <c r="W29" s="65">
        <f t="shared" si="6"/>
        <v>0</v>
      </c>
      <c r="X29" s="65">
        <f t="shared" si="6"/>
        <v>22</v>
      </c>
      <c r="Y29" s="65">
        <f t="shared" si="6"/>
        <v>0</v>
      </c>
      <c r="Z29" s="65">
        <f t="shared" si="6"/>
        <v>0</v>
      </c>
      <c r="AA29" s="65">
        <f t="shared" si="6"/>
        <v>0</v>
      </c>
      <c r="AB29" s="65">
        <f t="shared" si="6"/>
        <v>0</v>
      </c>
      <c r="AC29" s="65">
        <f t="shared" si="6"/>
        <v>22</v>
      </c>
      <c r="AD29" s="65">
        <f t="shared" si="6"/>
        <v>0</v>
      </c>
      <c r="AE29" s="65">
        <f t="shared" si="6"/>
        <v>0</v>
      </c>
      <c r="AF29" s="65">
        <f t="shared" si="6"/>
        <v>0</v>
      </c>
      <c r="AG29" s="65">
        <f t="shared" si="6"/>
        <v>0</v>
      </c>
      <c r="AH29" s="65">
        <f t="shared" si="6"/>
        <v>0</v>
      </c>
    </row>
    <row r="30" spans="1:34" ht="15.75" outlineLevel="1">
      <c r="A30" s="48" t="s">
        <v>914</v>
      </c>
      <c r="B30" s="50" t="s">
        <v>915</v>
      </c>
      <c r="C30" s="61" t="s">
        <v>388</v>
      </c>
      <c r="D30" s="61" t="s">
        <v>388</v>
      </c>
      <c r="E30" s="65">
        <f aca="true" t="shared" si="7" ref="E30:AH30">E31+E32+E33+E34+E35+E36+E37+E38+E39+E40</f>
        <v>0</v>
      </c>
      <c r="F30" s="65">
        <f t="shared" si="7"/>
        <v>0</v>
      </c>
      <c r="G30" s="65">
        <f t="shared" si="7"/>
        <v>0</v>
      </c>
      <c r="H30" s="65">
        <f t="shared" si="7"/>
        <v>0</v>
      </c>
      <c r="I30" s="65">
        <f t="shared" si="7"/>
        <v>44</v>
      </c>
      <c r="J30" s="65">
        <f t="shared" si="7"/>
        <v>0</v>
      </c>
      <c r="K30" s="65">
        <f t="shared" si="7"/>
        <v>0</v>
      </c>
      <c r="L30" s="65">
        <f t="shared" si="7"/>
        <v>0</v>
      </c>
      <c r="M30" s="65">
        <f t="shared" si="7"/>
        <v>0</v>
      </c>
      <c r="N30" s="65">
        <f t="shared" si="7"/>
        <v>44</v>
      </c>
      <c r="O30" s="65">
        <f t="shared" si="7"/>
        <v>0</v>
      </c>
      <c r="P30" s="65">
        <f t="shared" si="7"/>
        <v>0</v>
      </c>
      <c r="Q30" s="65">
        <f t="shared" si="7"/>
        <v>0</v>
      </c>
      <c r="R30" s="65">
        <f t="shared" si="7"/>
        <v>0</v>
      </c>
      <c r="S30" s="65">
        <f t="shared" si="7"/>
        <v>0</v>
      </c>
      <c r="T30" s="65">
        <f t="shared" si="7"/>
        <v>0</v>
      </c>
      <c r="U30" s="65">
        <f t="shared" si="7"/>
        <v>0</v>
      </c>
      <c r="V30" s="65">
        <f t="shared" si="7"/>
        <v>0</v>
      </c>
      <c r="W30" s="65">
        <f t="shared" si="7"/>
        <v>0</v>
      </c>
      <c r="X30" s="65">
        <f t="shared" si="7"/>
        <v>22</v>
      </c>
      <c r="Y30" s="65">
        <f t="shared" si="7"/>
        <v>0</v>
      </c>
      <c r="Z30" s="65">
        <f t="shared" si="7"/>
        <v>0</v>
      </c>
      <c r="AA30" s="65">
        <f t="shared" si="7"/>
        <v>0</v>
      </c>
      <c r="AB30" s="65">
        <f t="shared" si="7"/>
        <v>0</v>
      </c>
      <c r="AC30" s="65">
        <f t="shared" si="7"/>
        <v>22</v>
      </c>
      <c r="AD30" s="65">
        <f t="shared" si="7"/>
        <v>0</v>
      </c>
      <c r="AE30" s="65">
        <f t="shared" si="7"/>
        <v>0</v>
      </c>
      <c r="AF30" s="65">
        <f t="shared" si="7"/>
        <v>0</v>
      </c>
      <c r="AG30" s="65">
        <f t="shared" si="7"/>
        <v>0</v>
      </c>
      <c r="AH30" s="65">
        <f t="shared" si="7"/>
        <v>0</v>
      </c>
    </row>
    <row r="31" spans="1:34" ht="31.5" outlineLevel="1">
      <c r="A31" s="48" t="s">
        <v>916</v>
      </c>
      <c r="B31" s="50" t="s">
        <v>917</v>
      </c>
      <c r="C31" s="61" t="s">
        <v>388</v>
      </c>
      <c r="D31" s="61" t="s">
        <v>388</v>
      </c>
      <c r="E31" s="89">
        <v>0</v>
      </c>
      <c r="F31" s="89">
        <v>0</v>
      </c>
      <c r="G31" s="89">
        <v>0</v>
      </c>
      <c r="H31" s="89">
        <v>0</v>
      </c>
      <c r="I31" s="89">
        <v>44</v>
      </c>
      <c r="J31" s="89">
        <v>0</v>
      </c>
      <c r="K31" s="89">
        <v>0</v>
      </c>
      <c r="L31" s="89">
        <v>0</v>
      </c>
      <c r="M31" s="89">
        <v>0</v>
      </c>
      <c r="N31" s="89">
        <f>X31+AC31</f>
        <v>44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22</v>
      </c>
      <c r="Y31" s="89">
        <v>0</v>
      </c>
      <c r="Z31" s="89">
        <v>0</v>
      </c>
      <c r="AA31" s="89">
        <v>0</v>
      </c>
      <c r="AB31" s="89">
        <v>0</v>
      </c>
      <c r="AC31" s="89">
        <v>22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</row>
    <row r="32" spans="1:34" ht="47.25" outlineLevel="1">
      <c r="A32" s="48" t="s">
        <v>918</v>
      </c>
      <c r="B32" s="50" t="s">
        <v>919</v>
      </c>
      <c r="C32" s="61" t="s">
        <v>388</v>
      </c>
      <c r="D32" s="61" t="s">
        <v>388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</row>
    <row r="33" spans="1:34" ht="31.5" outlineLevel="1">
      <c r="A33" s="48" t="s">
        <v>920</v>
      </c>
      <c r="B33" s="50" t="s">
        <v>921</v>
      </c>
      <c r="C33" s="61" t="s">
        <v>388</v>
      </c>
      <c r="D33" s="61" t="s">
        <v>388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</row>
    <row r="34" spans="1:34" ht="47.25" outlineLevel="1">
      <c r="A34" s="48" t="s">
        <v>922</v>
      </c>
      <c r="B34" s="50" t="s">
        <v>923</v>
      </c>
      <c r="C34" s="61" t="s">
        <v>388</v>
      </c>
      <c r="D34" s="61" t="s">
        <v>388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</row>
    <row r="35" spans="1:34" ht="47.25">
      <c r="A35" s="48" t="s">
        <v>924</v>
      </c>
      <c r="B35" s="50" t="s">
        <v>925</v>
      </c>
      <c r="C35" s="61" t="s">
        <v>388</v>
      </c>
      <c r="D35" s="61" t="s">
        <v>388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</row>
    <row r="36" spans="1:34" ht="31.5">
      <c r="A36" s="48" t="s">
        <v>926</v>
      </c>
      <c r="B36" s="50" t="s">
        <v>927</v>
      </c>
      <c r="C36" s="61" t="s">
        <v>388</v>
      </c>
      <c r="D36" s="61" t="s">
        <v>388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</row>
    <row r="37" spans="1:34" ht="31.5">
      <c r="A37" s="48" t="s">
        <v>928</v>
      </c>
      <c r="B37" s="50" t="s">
        <v>929</v>
      </c>
      <c r="C37" s="61" t="s">
        <v>388</v>
      </c>
      <c r="D37" s="61" t="s">
        <v>388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</row>
    <row r="38" spans="1:34" ht="31.5">
      <c r="A38" s="48" t="s">
        <v>930</v>
      </c>
      <c r="B38" s="50" t="s">
        <v>931</v>
      </c>
      <c r="C38" s="61" t="s">
        <v>388</v>
      </c>
      <c r="D38" s="61" t="s">
        <v>388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</row>
    <row r="39" spans="1:34" ht="31.5">
      <c r="A39" s="48" t="s">
        <v>932</v>
      </c>
      <c r="B39" s="50" t="s">
        <v>933</v>
      </c>
      <c r="C39" s="61" t="s">
        <v>388</v>
      </c>
      <c r="D39" s="61" t="s">
        <v>388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</row>
    <row r="40" spans="1:34" ht="47.25">
      <c r="A40" s="48" t="s">
        <v>934</v>
      </c>
      <c r="B40" s="50" t="s">
        <v>935</v>
      </c>
      <c r="C40" s="61" t="s">
        <v>388</v>
      </c>
      <c r="D40" s="61" t="s">
        <v>388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</row>
    <row r="41" spans="1:34" ht="15.75" hidden="1">
      <c r="A41" s="48"/>
      <c r="B41" s="50"/>
      <c r="C41" s="61"/>
      <c r="D41" s="61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</row>
    <row r="42" spans="1:34" ht="15.75" hidden="1">
      <c r="A42" s="48"/>
      <c r="B42" s="50"/>
      <c r="C42" s="61"/>
      <c r="D42" s="61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</row>
    <row r="43" spans="1:34" ht="31.5">
      <c r="A43" s="48" t="s">
        <v>936</v>
      </c>
      <c r="B43" s="50" t="s">
        <v>937</v>
      </c>
      <c r="C43" s="61" t="s">
        <v>388</v>
      </c>
      <c r="D43" s="61" t="s">
        <v>388</v>
      </c>
      <c r="E43" s="65">
        <f aca="true" t="shared" si="8" ref="E43:AH43">SUM(E44:E49)</f>
        <v>0</v>
      </c>
      <c r="F43" s="65">
        <f t="shared" si="8"/>
        <v>0</v>
      </c>
      <c r="G43" s="65">
        <f t="shared" si="8"/>
        <v>0</v>
      </c>
      <c r="H43" s="65">
        <f t="shared" si="8"/>
        <v>0</v>
      </c>
      <c r="I43" s="65">
        <f t="shared" si="8"/>
        <v>0</v>
      </c>
      <c r="J43" s="65">
        <f t="shared" si="8"/>
        <v>0</v>
      </c>
      <c r="K43" s="65">
        <f t="shared" si="8"/>
        <v>0</v>
      </c>
      <c r="L43" s="65">
        <f t="shared" si="8"/>
        <v>0</v>
      </c>
      <c r="M43" s="65">
        <f t="shared" si="8"/>
        <v>0</v>
      </c>
      <c r="N43" s="65">
        <f t="shared" si="8"/>
        <v>0</v>
      </c>
      <c r="O43" s="65">
        <f t="shared" si="8"/>
        <v>0</v>
      </c>
      <c r="P43" s="65">
        <f t="shared" si="8"/>
        <v>0</v>
      </c>
      <c r="Q43" s="65">
        <f t="shared" si="8"/>
        <v>0</v>
      </c>
      <c r="R43" s="65">
        <f t="shared" si="8"/>
        <v>0</v>
      </c>
      <c r="S43" s="65">
        <f t="shared" si="8"/>
        <v>0</v>
      </c>
      <c r="T43" s="65">
        <f t="shared" si="8"/>
        <v>0</v>
      </c>
      <c r="U43" s="65">
        <f t="shared" si="8"/>
        <v>0</v>
      </c>
      <c r="V43" s="65">
        <f t="shared" si="8"/>
        <v>0</v>
      </c>
      <c r="W43" s="65">
        <f t="shared" si="8"/>
        <v>0</v>
      </c>
      <c r="X43" s="65">
        <f t="shared" si="8"/>
        <v>0</v>
      </c>
      <c r="Y43" s="65">
        <f t="shared" si="8"/>
        <v>0</v>
      </c>
      <c r="Z43" s="65">
        <f t="shared" si="8"/>
        <v>0</v>
      </c>
      <c r="AA43" s="65">
        <f t="shared" si="8"/>
        <v>0</v>
      </c>
      <c r="AB43" s="65">
        <f t="shared" si="8"/>
        <v>0</v>
      </c>
      <c r="AC43" s="65">
        <f t="shared" si="8"/>
        <v>0</v>
      </c>
      <c r="AD43" s="65">
        <f t="shared" si="8"/>
        <v>0</v>
      </c>
      <c r="AE43" s="65">
        <f t="shared" si="8"/>
        <v>0</v>
      </c>
      <c r="AF43" s="65">
        <f t="shared" si="8"/>
        <v>0</v>
      </c>
      <c r="AG43" s="65">
        <f t="shared" si="8"/>
        <v>0</v>
      </c>
      <c r="AH43" s="65">
        <f t="shared" si="8"/>
        <v>0</v>
      </c>
    </row>
    <row r="44" spans="1:34" ht="15.75">
      <c r="A44" s="48" t="s">
        <v>938</v>
      </c>
      <c r="B44" s="50" t="s">
        <v>939</v>
      </c>
      <c r="C44" s="61" t="s">
        <v>388</v>
      </c>
      <c r="D44" s="61" t="s">
        <v>388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</row>
    <row r="45" spans="1:34" ht="15.75">
      <c r="A45" s="48" t="s">
        <v>940</v>
      </c>
      <c r="B45" s="50" t="s">
        <v>941</v>
      </c>
      <c r="C45" s="61" t="s">
        <v>388</v>
      </c>
      <c r="D45" s="61" t="s">
        <v>388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</row>
    <row r="46" spans="1:34" ht="15.75">
      <c r="A46" s="48" t="s">
        <v>942</v>
      </c>
      <c r="B46" s="50" t="s">
        <v>943</v>
      </c>
      <c r="C46" s="61" t="s">
        <v>388</v>
      </c>
      <c r="D46" s="61" t="s">
        <v>388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</row>
    <row r="47" spans="1:34" ht="31.5">
      <c r="A47" s="48" t="s">
        <v>944</v>
      </c>
      <c r="B47" s="50" t="s">
        <v>945</v>
      </c>
      <c r="C47" s="61" t="s">
        <v>388</v>
      </c>
      <c r="D47" s="61" t="s">
        <v>388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</row>
    <row r="48" spans="1:34" ht="31.5">
      <c r="A48" s="48" t="s">
        <v>946</v>
      </c>
      <c r="B48" s="50" t="s">
        <v>947</v>
      </c>
      <c r="C48" s="61" t="s">
        <v>388</v>
      </c>
      <c r="D48" s="61" t="s">
        <v>388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</row>
    <row r="49" spans="1:34" ht="31.5">
      <c r="A49" s="48" t="s">
        <v>948</v>
      </c>
      <c r="B49" s="50" t="s">
        <v>949</v>
      </c>
      <c r="C49" s="61" t="s">
        <v>388</v>
      </c>
      <c r="D49" s="61" t="s">
        <v>388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</row>
    <row r="50" spans="1:34" ht="31.5">
      <c r="A50" s="48" t="s">
        <v>252</v>
      </c>
      <c r="B50" s="49" t="s">
        <v>385</v>
      </c>
      <c r="C50" s="61" t="s">
        <v>388</v>
      </c>
      <c r="D50" s="61" t="s">
        <v>388</v>
      </c>
      <c r="E50" s="65">
        <f aca="true" t="shared" si="9" ref="E50:AH50">E51+E61</f>
        <v>0</v>
      </c>
      <c r="F50" s="65">
        <f t="shared" si="9"/>
        <v>0</v>
      </c>
      <c r="G50" s="65">
        <f t="shared" si="9"/>
        <v>3.175</v>
      </c>
      <c r="H50" s="65">
        <f t="shared" si="9"/>
        <v>0</v>
      </c>
      <c r="I50" s="65">
        <f t="shared" si="9"/>
        <v>0</v>
      </c>
      <c r="J50" s="65">
        <f t="shared" si="9"/>
        <v>0</v>
      </c>
      <c r="K50" s="65">
        <f t="shared" si="9"/>
        <v>0</v>
      </c>
      <c r="L50" s="65">
        <f t="shared" si="9"/>
        <v>3.3430000000000004</v>
      </c>
      <c r="M50" s="65">
        <f t="shared" si="9"/>
        <v>0</v>
      </c>
      <c r="N50" s="65">
        <f t="shared" si="9"/>
        <v>0</v>
      </c>
      <c r="O50" s="65">
        <f t="shared" si="9"/>
        <v>0</v>
      </c>
      <c r="P50" s="65">
        <f t="shared" si="9"/>
        <v>0</v>
      </c>
      <c r="Q50" s="65">
        <f t="shared" si="9"/>
        <v>0</v>
      </c>
      <c r="R50" s="65">
        <f t="shared" si="9"/>
        <v>0</v>
      </c>
      <c r="S50" s="65">
        <f t="shared" si="9"/>
        <v>0</v>
      </c>
      <c r="T50" s="65">
        <f t="shared" si="9"/>
        <v>0</v>
      </c>
      <c r="U50" s="65">
        <f t="shared" si="9"/>
        <v>0</v>
      </c>
      <c r="V50" s="65">
        <f t="shared" si="9"/>
        <v>1.074</v>
      </c>
      <c r="W50" s="65">
        <f t="shared" si="9"/>
        <v>0</v>
      </c>
      <c r="X50" s="65">
        <f t="shared" si="9"/>
        <v>0</v>
      </c>
      <c r="Y50" s="65">
        <f t="shared" si="9"/>
        <v>0</v>
      </c>
      <c r="Z50" s="65">
        <f t="shared" si="9"/>
        <v>0</v>
      </c>
      <c r="AA50" s="65">
        <f t="shared" si="9"/>
        <v>1.472</v>
      </c>
      <c r="AB50" s="65">
        <f t="shared" si="9"/>
        <v>0</v>
      </c>
      <c r="AC50" s="65">
        <f t="shared" si="9"/>
        <v>0</v>
      </c>
      <c r="AD50" s="65">
        <f t="shared" si="9"/>
        <v>0</v>
      </c>
      <c r="AE50" s="65">
        <f t="shared" si="9"/>
        <v>0</v>
      </c>
      <c r="AF50" s="65">
        <f t="shared" si="9"/>
        <v>0.797</v>
      </c>
      <c r="AG50" s="65">
        <f t="shared" si="9"/>
        <v>0</v>
      </c>
      <c r="AH50" s="65">
        <f t="shared" si="9"/>
        <v>0</v>
      </c>
    </row>
    <row r="51" spans="1:34" ht="15.75">
      <c r="A51" s="48" t="s">
        <v>386</v>
      </c>
      <c r="B51" s="49" t="s">
        <v>387</v>
      </c>
      <c r="C51" s="61" t="s">
        <v>388</v>
      </c>
      <c r="D51" s="61" t="s">
        <v>388</v>
      </c>
      <c r="E51" s="65">
        <f aca="true" t="shared" si="10" ref="E51:AH51">E52+E55</f>
        <v>0</v>
      </c>
      <c r="F51" s="65">
        <f t="shared" si="10"/>
        <v>0</v>
      </c>
      <c r="G51" s="65">
        <f t="shared" si="10"/>
        <v>3.175</v>
      </c>
      <c r="H51" s="65">
        <f t="shared" si="10"/>
        <v>0</v>
      </c>
      <c r="I51" s="65">
        <f t="shared" si="10"/>
        <v>0</v>
      </c>
      <c r="J51" s="65">
        <f t="shared" si="10"/>
        <v>0</v>
      </c>
      <c r="K51" s="65">
        <f t="shared" si="10"/>
        <v>0</v>
      </c>
      <c r="L51" s="65">
        <f t="shared" si="10"/>
        <v>3.3430000000000004</v>
      </c>
      <c r="M51" s="65">
        <f t="shared" si="10"/>
        <v>0</v>
      </c>
      <c r="N51" s="65">
        <f t="shared" si="10"/>
        <v>0</v>
      </c>
      <c r="O51" s="65">
        <f t="shared" si="10"/>
        <v>0</v>
      </c>
      <c r="P51" s="65">
        <f t="shared" si="10"/>
        <v>0</v>
      </c>
      <c r="Q51" s="65">
        <f t="shared" si="10"/>
        <v>0</v>
      </c>
      <c r="R51" s="65">
        <f t="shared" si="10"/>
        <v>0</v>
      </c>
      <c r="S51" s="65">
        <f t="shared" si="10"/>
        <v>0</v>
      </c>
      <c r="T51" s="65">
        <f t="shared" si="10"/>
        <v>0</v>
      </c>
      <c r="U51" s="65">
        <f t="shared" si="10"/>
        <v>0</v>
      </c>
      <c r="V51" s="65">
        <f t="shared" si="10"/>
        <v>1.074</v>
      </c>
      <c r="W51" s="65">
        <f t="shared" si="10"/>
        <v>0</v>
      </c>
      <c r="X51" s="65">
        <f t="shared" si="10"/>
        <v>0</v>
      </c>
      <c r="Y51" s="65">
        <f t="shared" si="10"/>
        <v>0</v>
      </c>
      <c r="Z51" s="65">
        <f t="shared" si="10"/>
        <v>0</v>
      </c>
      <c r="AA51" s="65">
        <f t="shared" si="10"/>
        <v>1.472</v>
      </c>
      <c r="AB51" s="65">
        <f t="shared" si="10"/>
        <v>0</v>
      </c>
      <c r="AC51" s="65">
        <f t="shared" si="10"/>
        <v>0</v>
      </c>
      <c r="AD51" s="65">
        <f t="shared" si="10"/>
        <v>0</v>
      </c>
      <c r="AE51" s="65">
        <f t="shared" si="10"/>
        <v>0</v>
      </c>
      <c r="AF51" s="65">
        <f t="shared" si="10"/>
        <v>0.797</v>
      </c>
      <c r="AG51" s="65">
        <f t="shared" si="10"/>
        <v>0</v>
      </c>
      <c r="AH51" s="65">
        <f t="shared" si="10"/>
        <v>0</v>
      </c>
    </row>
    <row r="52" spans="1:34" ht="15.75">
      <c r="A52" s="48" t="s">
        <v>950</v>
      </c>
      <c r="B52" s="51" t="s">
        <v>951</v>
      </c>
      <c r="C52" s="61" t="s">
        <v>388</v>
      </c>
      <c r="D52" s="61" t="s">
        <v>388</v>
      </c>
      <c r="E52" s="65">
        <f aca="true" t="shared" si="11" ref="E52:AH52">SUM(E53:E54)</f>
        <v>0</v>
      </c>
      <c r="F52" s="65">
        <f t="shared" si="11"/>
        <v>0</v>
      </c>
      <c r="G52" s="65">
        <f t="shared" si="11"/>
        <v>0</v>
      </c>
      <c r="H52" s="65">
        <f t="shared" si="11"/>
        <v>0</v>
      </c>
      <c r="I52" s="65">
        <f t="shared" si="11"/>
        <v>0</v>
      </c>
      <c r="J52" s="65">
        <f t="shared" si="11"/>
        <v>0</v>
      </c>
      <c r="K52" s="65">
        <f t="shared" si="11"/>
        <v>0</v>
      </c>
      <c r="L52" s="65">
        <f t="shared" si="11"/>
        <v>0</v>
      </c>
      <c r="M52" s="65">
        <f t="shared" si="11"/>
        <v>0</v>
      </c>
      <c r="N52" s="65">
        <f t="shared" si="11"/>
        <v>0</v>
      </c>
      <c r="O52" s="65">
        <f t="shared" si="11"/>
        <v>0</v>
      </c>
      <c r="P52" s="65">
        <f t="shared" si="11"/>
        <v>0</v>
      </c>
      <c r="Q52" s="65">
        <f t="shared" si="11"/>
        <v>0</v>
      </c>
      <c r="R52" s="65">
        <f t="shared" si="11"/>
        <v>0</v>
      </c>
      <c r="S52" s="65">
        <f t="shared" si="11"/>
        <v>0</v>
      </c>
      <c r="T52" s="65">
        <f t="shared" si="11"/>
        <v>0</v>
      </c>
      <c r="U52" s="65">
        <f t="shared" si="11"/>
        <v>0</v>
      </c>
      <c r="V52" s="65">
        <f t="shared" si="11"/>
        <v>0</v>
      </c>
      <c r="W52" s="65">
        <f t="shared" si="11"/>
        <v>0</v>
      </c>
      <c r="X52" s="65">
        <f t="shared" si="11"/>
        <v>0</v>
      </c>
      <c r="Y52" s="65">
        <f t="shared" si="11"/>
        <v>0</v>
      </c>
      <c r="Z52" s="65">
        <f t="shared" si="11"/>
        <v>0</v>
      </c>
      <c r="AA52" s="65">
        <f t="shared" si="11"/>
        <v>0</v>
      </c>
      <c r="AB52" s="65">
        <f t="shared" si="11"/>
        <v>0</v>
      </c>
      <c r="AC52" s="65">
        <f t="shared" si="11"/>
        <v>0</v>
      </c>
      <c r="AD52" s="65">
        <f t="shared" si="11"/>
        <v>0</v>
      </c>
      <c r="AE52" s="65">
        <f t="shared" si="11"/>
        <v>0</v>
      </c>
      <c r="AF52" s="65">
        <f t="shared" si="11"/>
        <v>0</v>
      </c>
      <c r="AG52" s="65">
        <f t="shared" si="11"/>
        <v>0</v>
      </c>
      <c r="AH52" s="65">
        <f t="shared" si="11"/>
        <v>0</v>
      </c>
    </row>
    <row r="53" spans="1:34" ht="15.75">
      <c r="A53" s="48" t="s">
        <v>952</v>
      </c>
      <c r="B53" s="51" t="s">
        <v>953</v>
      </c>
      <c r="C53" s="61" t="s">
        <v>388</v>
      </c>
      <c r="D53" s="61" t="s">
        <v>388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</row>
    <row r="54" spans="1:34" ht="31.5">
      <c r="A54" s="48" t="s">
        <v>954</v>
      </c>
      <c r="B54" s="51" t="s">
        <v>955</v>
      </c>
      <c r="C54" s="61" t="s">
        <v>388</v>
      </c>
      <c r="D54" s="61" t="s">
        <v>388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</row>
    <row r="55" spans="1:34" ht="15.75">
      <c r="A55" s="48" t="s">
        <v>956</v>
      </c>
      <c r="B55" s="51" t="s">
        <v>957</v>
      </c>
      <c r="C55" s="61" t="s">
        <v>388</v>
      </c>
      <c r="D55" s="61" t="s">
        <v>388</v>
      </c>
      <c r="E55" s="65">
        <f aca="true" t="shared" si="12" ref="E55:AH55">SUM(E56:E60)</f>
        <v>0</v>
      </c>
      <c r="F55" s="65">
        <f t="shared" si="12"/>
        <v>0</v>
      </c>
      <c r="G55" s="65">
        <f t="shared" si="12"/>
        <v>3.175</v>
      </c>
      <c r="H55" s="65">
        <f t="shared" si="12"/>
        <v>0</v>
      </c>
      <c r="I55" s="65">
        <f t="shared" si="12"/>
        <v>0</v>
      </c>
      <c r="J55" s="65">
        <f t="shared" si="12"/>
        <v>0</v>
      </c>
      <c r="K55" s="65">
        <f t="shared" si="12"/>
        <v>0</v>
      </c>
      <c r="L55" s="65">
        <f t="shared" si="12"/>
        <v>3.3430000000000004</v>
      </c>
      <c r="M55" s="65">
        <f t="shared" si="12"/>
        <v>0</v>
      </c>
      <c r="N55" s="65">
        <f t="shared" si="12"/>
        <v>0</v>
      </c>
      <c r="O55" s="65">
        <f t="shared" si="12"/>
        <v>0</v>
      </c>
      <c r="P55" s="65">
        <f t="shared" si="12"/>
        <v>0</v>
      </c>
      <c r="Q55" s="65">
        <f t="shared" si="12"/>
        <v>0</v>
      </c>
      <c r="R55" s="65">
        <f t="shared" si="12"/>
        <v>0</v>
      </c>
      <c r="S55" s="65">
        <f t="shared" si="12"/>
        <v>0</v>
      </c>
      <c r="T55" s="65">
        <f t="shared" si="12"/>
        <v>0</v>
      </c>
      <c r="U55" s="65">
        <f t="shared" si="12"/>
        <v>0</v>
      </c>
      <c r="V55" s="65">
        <f t="shared" si="12"/>
        <v>1.074</v>
      </c>
      <c r="W55" s="65">
        <f t="shared" si="12"/>
        <v>0</v>
      </c>
      <c r="X55" s="65">
        <f t="shared" si="12"/>
        <v>0</v>
      </c>
      <c r="Y55" s="65">
        <f t="shared" si="12"/>
        <v>0</v>
      </c>
      <c r="Z55" s="65">
        <f t="shared" si="12"/>
        <v>0</v>
      </c>
      <c r="AA55" s="65">
        <f t="shared" si="12"/>
        <v>1.472</v>
      </c>
      <c r="AB55" s="65">
        <f t="shared" si="12"/>
        <v>0</v>
      </c>
      <c r="AC55" s="65">
        <f t="shared" si="12"/>
        <v>0</v>
      </c>
      <c r="AD55" s="65">
        <f t="shared" si="12"/>
        <v>0</v>
      </c>
      <c r="AE55" s="65">
        <f t="shared" si="12"/>
        <v>0</v>
      </c>
      <c r="AF55" s="65">
        <f t="shared" si="12"/>
        <v>0.797</v>
      </c>
      <c r="AG55" s="65">
        <f t="shared" si="12"/>
        <v>0</v>
      </c>
      <c r="AH55" s="65">
        <f t="shared" si="12"/>
        <v>0</v>
      </c>
    </row>
    <row r="56" spans="1:34" ht="15.75">
      <c r="A56" s="48" t="s">
        <v>958</v>
      </c>
      <c r="B56" s="52" t="s">
        <v>1012</v>
      </c>
      <c r="C56" s="61" t="s">
        <v>388</v>
      </c>
      <c r="D56" s="61" t="s">
        <v>388</v>
      </c>
      <c r="E56" s="89">
        <v>0</v>
      </c>
      <c r="F56" s="89">
        <v>0</v>
      </c>
      <c r="G56" s="89">
        <v>3.175</v>
      </c>
      <c r="H56" s="89">
        <v>0</v>
      </c>
      <c r="I56" s="89">
        <v>0</v>
      </c>
      <c r="J56" s="89">
        <v>0</v>
      </c>
      <c r="K56" s="89">
        <v>0</v>
      </c>
      <c r="L56" s="89">
        <f>V56+AA56+AF56</f>
        <v>3.3430000000000004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1.074</v>
      </c>
      <c r="W56" s="89">
        <v>0</v>
      </c>
      <c r="X56" s="89">
        <v>0</v>
      </c>
      <c r="Y56" s="89">
        <v>0</v>
      </c>
      <c r="Z56" s="89">
        <v>0</v>
      </c>
      <c r="AA56" s="89">
        <v>1.472</v>
      </c>
      <c r="AB56" s="89">
        <v>0</v>
      </c>
      <c r="AC56" s="89">
        <v>0</v>
      </c>
      <c r="AD56" s="89">
        <v>0</v>
      </c>
      <c r="AE56" s="89">
        <v>0</v>
      </c>
      <c r="AF56" s="89">
        <v>0.797</v>
      </c>
      <c r="AG56" s="89">
        <v>0</v>
      </c>
      <c r="AH56" s="89">
        <v>0</v>
      </c>
    </row>
    <row r="57" spans="1:34" ht="15.75">
      <c r="A57" s="48" t="s">
        <v>959</v>
      </c>
      <c r="B57" s="51" t="s">
        <v>960</v>
      </c>
      <c r="C57" s="61" t="s">
        <v>388</v>
      </c>
      <c r="D57" s="61" t="s">
        <v>388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</row>
    <row r="58" spans="1:34" ht="15.75">
      <c r="A58" s="48" t="s">
        <v>961</v>
      </c>
      <c r="B58" s="52" t="s">
        <v>962</v>
      </c>
      <c r="C58" s="61" t="s">
        <v>388</v>
      </c>
      <c r="D58" s="61" t="s">
        <v>388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</row>
    <row r="59" spans="1:34" ht="15.75">
      <c r="A59" s="48" t="s">
        <v>963</v>
      </c>
      <c r="B59" s="51" t="s">
        <v>964</v>
      </c>
      <c r="C59" s="61" t="s">
        <v>388</v>
      </c>
      <c r="D59" s="61" t="s">
        <v>388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</row>
    <row r="60" spans="1:34" ht="15.75">
      <c r="A60" s="48" t="s">
        <v>965</v>
      </c>
      <c r="B60" s="51" t="s">
        <v>1013</v>
      </c>
      <c r="C60" s="61" t="s">
        <v>388</v>
      </c>
      <c r="D60" s="61" t="s">
        <v>388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</row>
    <row r="61" spans="1:34" ht="31.5">
      <c r="A61" s="48" t="s">
        <v>966</v>
      </c>
      <c r="B61" s="49" t="s">
        <v>967</v>
      </c>
      <c r="C61" s="61" t="s">
        <v>388</v>
      </c>
      <c r="D61" s="61" t="s">
        <v>388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  <c r="AE61" s="65">
        <v>0</v>
      </c>
      <c r="AF61" s="65">
        <v>0</v>
      </c>
      <c r="AG61" s="65">
        <v>0</v>
      </c>
      <c r="AH61" s="65">
        <v>0</v>
      </c>
    </row>
    <row r="62" spans="1:34" ht="31.5">
      <c r="A62" s="48" t="s">
        <v>253</v>
      </c>
      <c r="B62" s="49" t="s">
        <v>968</v>
      </c>
      <c r="C62" s="61" t="s">
        <v>388</v>
      </c>
      <c r="D62" s="61" t="s">
        <v>388</v>
      </c>
      <c r="E62" s="65">
        <f aca="true" t="shared" si="13" ref="E62:AH62">E63+E68</f>
        <v>0</v>
      </c>
      <c r="F62" s="65">
        <f t="shared" si="13"/>
        <v>0</v>
      </c>
      <c r="G62" s="65">
        <f t="shared" si="13"/>
        <v>0</v>
      </c>
      <c r="H62" s="65">
        <f t="shared" si="13"/>
        <v>0</v>
      </c>
      <c r="I62" s="65">
        <f t="shared" si="13"/>
        <v>516</v>
      </c>
      <c r="J62" s="65">
        <f t="shared" si="13"/>
        <v>0</v>
      </c>
      <c r="K62" s="65">
        <f t="shared" si="13"/>
        <v>0</v>
      </c>
      <c r="L62" s="65">
        <f t="shared" si="13"/>
        <v>507</v>
      </c>
      <c r="M62" s="65">
        <f t="shared" si="13"/>
        <v>0</v>
      </c>
      <c r="N62" s="65">
        <f t="shared" si="13"/>
        <v>0</v>
      </c>
      <c r="O62" s="65">
        <f t="shared" si="13"/>
        <v>0</v>
      </c>
      <c r="P62" s="65">
        <f t="shared" si="13"/>
        <v>0</v>
      </c>
      <c r="Q62" s="65">
        <f t="shared" si="13"/>
        <v>0</v>
      </c>
      <c r="R62" s="65">
        <f t="shared" si="13"/>
        <v>0</v>
      </c>
      <c r="S62" s="65">
        <f t="shared" si="13"/>
        <v>0</v>
      </c>
      <c r="T62" s="65">
        <f t="shared" si="13"/>
        <v>0</v>
      </c>
      <c r="U62" s="65">
        <f t="shared" si="13"/>
        <v>0</v>
      </c>
      <c r="V62" s="65">
        <f t="shared" si="13"/>
        <v>0</v>
      </c>
      <c r="W62" s="65">
        <f t="shared" si="13"/>
        <v>0</v>
      </c>
      <c r="X62" s="65">
        <f t="shared" si="13"/>
        <v>0</v>
      </c>
      <c r="Y62" s="65">
        <f t="shared" si="13"/>
        <v>0</v>
      </c>
      <c r="Z62" s="65">
        <f t="shared" si="13"/>
        <v>0</v>
      </c>
      <c r="AA62" s="65">
        <f t="shared" si="13"/>
        <v>0</v>
      </c>
      <c r="AB62" s="65">
        <f t="shared" si="13"/>
        <v>0</v>
      </c>
      <c r="AC62" s="65">
        <f t="shared" si="13"/>
        <v>0</v>
      </c>
      <c r="AD62" s="65">
        <f t="shared" si="13"/>
        <v>0</v>
      </c>
      <c r="AE62" s="65">
        <f t="shared" si="13"/>
        <v>0</v>
      </c>
      <c r="AF62" s="65">
        <f t="shared" si="13"/>
        <v>0</v>
      </c>
      <c r="AG62" s="65">
        <f t="shared" si="13"/>
        <v>0</v>
      </c>
      <c r="AH62" s="65">
        <f t="shared" si="13"/>
        <v>507</v>
      </c>
    </row>
    <row r="63" spans="1:34" ht="31.5">
      <c r="A63" s="48" t="s">
        <v>254</v>
      </c>
      <c r="B63" s="53" t="s">
        <v>969</v>
      </c>
      <c r="C63" s="61" t="s">
        <v>388</v>
      </c>
      <c r="D63" s="61" t="s">
        <v>388</v>
      </c>
      <c r="E63" s="65">
        <f aca="true" t="shared" si="14" ref="E63:AH63">E64</f>
        <v>0</v>
      </c>
      <c r="F63" s="65">
        <f t="shared" si="14"/>
        <v>0</v>
      </c>
      <c r="G63" s="65">
        <f t="shared" si="14"/>
        <v>0</v>
      </c>
      <c r="H63" s="65">
        <f t="shared" si="14"/>
        <v>0</v>
      </c>
      <c r="I63" s="65">
        <f t="shared" si="14"/>
        <v>516</v>
      </c>
      <c r="J63" s="65">
        <f t="shared" si="14"/>
        <v>0</v>
      </c>
      <c r="K63" s="65">
        <f t="shared" si="14"/>
        <v>0</v>
      </c>
      <c r="L63" s="65">
        <f t="shared" si="14"/>
        <v>507</v>
      </c>
      <c r="M63" s="65">
        <f t="shared" si="14"/>
        <v>0</v>
      </c>
      <c r="N63" s="65">
        <f t="shared" si="14"/>
        <v>0</v>
      </c>
      <c r="O63" s="65">
        <f t="shared" si="14"/>
        <v>0</v>
      </c>
      <c r="P63" s="65">
        <f t="shared" si="14"/>
        <v>0</v>
      </c>
      <c r="Q63" s="65">
        <f t="shared" si="14"/>
        <v>0</v>
      </c>
      <c r="R63" s="65">
        <f t="shared" si="14"/>
        <v>0</v>
      </c>
      <c r="S63" s="65">
        <f t="shared" si="14"/>
        <v>0</v>
      </c>
      <c r="T63" s="65">
        <f t="shared" si="14"/>
        <v>0</v>
      </c>
      <c r="U63" s="65">
        <f t="shared" si="14"/>
        <v>0</v>
      </c>
      <c r="V63" s="65">
        <f t="shared" si="14"/>
        <v>0</v>
      </c>
      <c r="W63" s="65">
        <f t="shared" si="14"/>
        <v>0</v>
      </c>
      <c r="X63" s="65">
        <f t="shared" si="14"/>
        <v>0</v>
      </c>
      <c r="Y63" s="65">
        <f t="shared" si="14"/>
        <v>0</v>
      </c>
      <c r="Z63" s="65">
        <f t="shared" si="14"/>
        <v>0</v>
      </c>
      <c r="AA63" s="65">
        <f t="shared" si="14"/>
        <v>0</v>
      </c>
      <c r="AB63" s="65">
        <f t="shared" si="14"/>
        <v>0</v>
      </c>
      <c r="AC63" s="65">
        <f t="shared" si="14"/>
        <v>0</v>
      </c>
      <c r="AD63" s="65">
        <f t="shared" si="14"/>
        <v>0</v>
      </c>
      <c r="AE63" s="65">
        <f t="shared" si="14"/>
        <v>0</v>
      </c>
      <c r="AF63" s="65">
        <f t="shared" si="14"/>
        <v>0</v>
      </c>
      <c r="AG63" s="65">
        <f t="shared" si="14"/>
        <v>0</v>
      </c>
      <c r="AH63" s="65">
        <f t="shared" si="14"/>
        <v>507</v>
      </c>
    </row>
    <row r="64" spans="1:34" ht="15.75">
      <c r="A64" s="48" t="s">
        <v>104</v>
      </c>
      <c r="B64" s="53" t="s">
        <v>970</v>
      </c>
      <c r="C64" s="61" t="s">
        <v>388</v>
      </c>
      <c r="D64" s="61" t="s">
        <v>388</v>
      </c>
      <c r="E64" s="89">
        <v>0</v>
      </c>
      <c r="F64" s="89">
        <v>0</v>
      </c>
      <c r="G64" s="89">
        <v>0</v>
      </c>
      <c r="H64" s="89">
        <v>0</v>
      </c>
      <c r="I64" s="89">
        <v>516</v>
      </c>
      <c r="J64" s="89">
        <v>0</v>
      </c>
      <c r="K64" s="89">
        <v>0</v>
      </c>
      <c r="L64" s="89">
        <f>AH64</f>
        <v>507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89">
        <v>0</v>
      </c>
      <c r="AD64" s="89">
        <v>0</v>
      </c>
      <c r="AE64" s="89">
        <v>0</v>
      </c>
      <c r="AF64" s="89">
        <v>0</v>
      </c>
      <c r="AG64" s="89">
        <v>0</v>
      </c>
      <c r="AH64" s="89">
        <v>507</v>
      </c>
    </row>
    <row r="65" spans="1:34" ht="31.5">
      <c r="A65" s="48" t="s">
        <v>255</v>
      </c>
      <c r="B65" s="53" t="s">
        <v>971</v>
      </c>
      <c r="C65" s="61" t="s">
        <v>388</v>
      </c>
      <c r="D65" s="61" t="s">
        <v>388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0</v>
      </c>
      <c r="AH65" s="65">
        <v>0</v>
      </c>
    </row>
    <row r="66" spans="1:34" ht="15.75">
      <c r="A66" s="48" t="s">
        <v>256</v>
      </c>
      <c r="B66" s="53" t="s">
        <v>972</v>
      </c>
      <c r="C66" s="61" t="s">
        <v>388</v>
      </c>
      <c r="D66" s="61" t="s">
        <v>388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</row>
    <row r="67" spans="1:34" ht="31.5">
      <c r="A67" s="48" t="s">
        <v>257</v>
      </c>
      <c r="B67" s="53" t="s">
        <v>973</v>
      </c>
      <c r="C67" s="61" t="s">
        <v>388</v>
      </c>
      <c r="D67" s="61" t="s">
        <v>388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0</v>
      </c>
      <c r="AE67" s="65">
        <v>0</v>
      </c>
      <c r="AF67" s="65">
        <v>0</v>
      </c>
      <c r="AG67" s="65">
        <v>0</v>
      </c>
      <c r="AH67" s="65">
        <v>0</v>
      </c>
    </row>
    <row r="68" spans="1:34" ht="31.5">
      <c r="A68" s="48" t="s">
        <v>258</v>
      </c>
      <c r="B68" s="53" t="s">
        <v>974</v>
      </c>
      <c r="C68" s="61" t="s">
        <v>388</v>
      </c>
      <c r="D68" s="61" t="s">
        <v>388</v>
      </c>
      <c r="E68" s="65">
        <f aca="true" t="shared" si="15" ref="E68:AH68">E69</f>
        <v>0</v>
      </c>
      <c r="F68" s="65">
        <f t="shared" si="15"/>
        <v>0</v>
      </c>
      <c r="G68" s="65">
        <f t="shared" si="15"/>
        <v>0</v>
      </c>
      <c r="H68" s="65">
        <f t="shared" si="15"/>
        <v>0</v>
      </c>
      <c r="I68" s="65">
        <f t="shared" si="15"/>
        <v>0</v>
      </c>
      <c r="J68" s="65">
        <f t="shared" si="15"/>
        <v>0</v>
      </c>
      <c r="K68" s="65">
        <f t="shared" si="15"/>
        <v>0</v>
      </c>
      <c r="L68" s="65">
        <f t="shared" si="15"/>
        <v>0</v>
      </c>
      <c r="M68" s="65">
        <f t="shared" si="15"/>
        <v>0</v>
      </c>
      <c r="N68" s="65">
        <f t="shared" si="15"/>
        <v>0</v>
      </c>
      <c r="O68" s="65">
        <f t="shared" si="15"/>
        <v>0</v>
      </c>
      <c r="P68" s="65">
        <f t="shared" si="15"/>
        <v>0</v>
      </c>
      <c r="Q68" s="65">
        <f t="shared" si="15"/>
        <v>0</v>
      </c>
      <c r="R68" s="65">
        <f t="shared" si="15"/>
        <v>0</v>
      </c>
      <c r="S68" s="65">
        <f t="shared" si="15"/>
        <v>0</v>
      </c>
      <c r="T68" s="65">
        <f t="shared" si="15"/>
        <v>0</v>
      </c>
      <c r="U68" s="65">
        <f t="shared" si="15"/>
        <v>0</v>
      </c>
      <c r="V68" s="65">
        <f t="shared" si="15"/>
        <v>0</v>
      </c>
      <c r="W68" s="65">
        <f t="shared" si="15"/>
        <v>0</v>
      </c>
      <c r="X68" s="65">
        <f t="shared" si="15"/>
        <v>0</v>
      </c>
      <c r="Y68" s="65">
        <f t="shared" si="15"/>
        <v>0</v>
      </c>
      <c r="Z68" s="65">
        <f t="shared" si="15"/>
        <v>0</v>
      </c>
      <c r="AA68" s="65">
        <f t="shared" si="15"/>
        <v>0</v>
      </c>
      <c r="AB68" s="65">
        <f t="shared" si="15"/>
        <v>0</v>
      </c>
      <c r="AC68" s="65">
        <f t="shared" si="15"/>
        <v>0</v>
      </c>
      <c r="AD68" s="65">
        <f t="shared" si="15"/>
        <v>0</v>
      </c>
      <c r="AE68" s="65">
        <f t="shared" si="15"/>
        <v>0</v>
      </c>
      <c r="AF68" s="65">
        <f t="shared" si="15"/>
        <v>0</v>
      </c>
      <c r="AG68" s="65">
        <f t="shared" si="15"/>
        <v>0</v>
      </c>
      <c r="AH68" s="65">
        <f t="shared" si="15"/>
        <v>0</v>
      </c>
    </row>
    <row r="69" spans="1:34" ht="15.75">
      <c r="A69" s="48" t="s">
        <v>975</v>
      </c>
      <c r="B69" s="53" t="s">
        <v>976</v>
      </c>
      <c r="C69" s="61" t="s">
        <v>388</v>
      </c>
      <c r="D69" s="61" t="s">
        <v>388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</row>
    <row r="70" spans="1:34" ht="31.5">
      <c r="A70" s="48" t="s">
        <v>259</v>
      </c>
      <c r="B70" s="53" t="s">
        <v>977</v>
      </c>
      <c r="C70" s="61" t="s">
        <v>388</v>
      </c>
      <c r="D70" s="61" t="s">
        <v>388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  <c r="AB70" s="65">
        <v>0</v>
      </c>
      <c r="AC70" s="65">
        <v>0</v>
      </c>
      <c r="AD70" s="65">
        <v>0</v>
      </c>
      <c r="AE70" s="65">
        <v>0</v>
      </c>
      <c r="AF70" s="65">
        <v>0</v>
      </c>
      <c r="AG70" s="65">
        <v>0</v>
      </c>
      <c r="AH70" s="65">
        <v>0</v>
      </c>
    </row>
    <row r="71" spans="1:34" ht="31.5">
      <c r="A71" s="48" t="s">
        <v>260</v>
      </c>
      <c r="B71" s="53" t="s">
        <v>978</v>
      </c>
      <c r="C71" s="61" t="s">
        <v>388</v>
      </c>
      <c r="D71" s="61" t="s">
        <v>388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  <c r="AE71" s="65">
        <v>0</v>
      </c>
      <c r="AF71" s="65">
        <v>0</v>
      </c>
      <c r="AG71" s="65">
        <v>0</v>
      </c>
      <c r="AH71" s="65">
        <v>0</v>
      </c>
    </row>
    <row r="72" spans="1:34" ht="31.5">
      <c r="A72" s="48" t="s">
        <v>979</v>
      </c>
      <c r="B72" s="53" t="s">
        <v>980</v>
      </c>
      <c r="C72" s="61" t="s">
        <v>388</v>
      </c>
      <c r="D72" s="61" t="s">
        <v>388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  <c r="AE72" s="65">
        <v>0</v>
      </c>
      <c r="AF72" s="65">
        <v>0</v>
      </c>
      <c r="AG72" s="65">
        <v>0</v>
      </c>
      <c r="AH72" s="65">
        <v>0</v>
      </c>
    </row>
    <row r="73" spans="1:34" ht="31.5">
      <c r="A73" s="48" t="s">
        <v>389</v>
      </c>
      <c r="B73" s="49" t="s">
        <v>390</v>
      </c>
      <c r="C73" s="61" t="s">
        <v>388</v>
      </c>
      <c r="D73" s="61" t="s">
        <v>388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  <c r="AC73" s="65">
        <v>0</v>
      </c>
      <c r="AD73" s="65">
        <v>0</v>
      </c>
      <c r="AE73" s="65">
        <v>0</v>
      </c>
      <c r="AF73" s="65">
        <v>0</v>
      </c>
      <c r="AG73" s="65">
        <v>0</v>
      </c>
      <c r="AH73" s="65">
        <v>0</v>
      </c>
    </row>
    <row r="74" spans="1:34" ht="47.25">
      <c r="A74" s="48" t="s">
        <v>220</v>
      </c>
      <c r="B74" s="49" t="s">
        <v>981</v>
      </c>
      <c r="C74" s="61" t="s">
        <v>388</v>
      </c>
      <c r="D74" s="61" t="s">
        <v>388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  <c r="AE74" s="65">
        <v>0</v>
      </c>
      <c r="AF74" s="65">
        <v>0</v>
      </c>
      <c r="AG74" s="65">
        <v>0</v>
      </c>
      <c r="AH74" s="65">
        <v>0</v>
      </c>
    </row>
    <row r="75" spans="1:34" ht="31.5">
      <c r="A75" s="48" t="s">
        <v>221</v>
      </c>
      <c r="B75" s="49" t="s">
        <v>982</v>
      </c>
      <c r="C75" s="61" t="s">
        <v>388</v>
      </c>
      <c r="D75" s="61" t="s">
        <v>388</v>
      </c>
      <c r="E75" s="65">
        <f aca="true" t="shared" si="16" ref="E75:AH75">E76</f>
        <v>0</v>
      </c>
      <c r="F75" s="65">
        <f t="shared" si="16"/>
        <v>0</v>
      </c>
      <c r="G75" s="65">
        <f t="shared" si="16"/>
        <v>0</v>
      </c>
      <c r="H75" s="65">
        <f t="shared" si="16"/>
        <v>0</v>
      </c>
      <c r="I75" s="65">
        <f t="shared" si="16"/>
        <v>0</v>
      </c>
      <c r="J75" s="65">
        <f t="shared" si="16"/>
        <v>0</v>
      </c>
      <c r="K75" s="65">
        <f t="shared" si="16"/>
        <v>0</v>
      </c>
      <c r="L75" s="65">
        <f t="shared" si="16"/>
        <v>0</v>
      </c>
      <c r="M75" s="65">
        <f t="shared" si="16"/>
        <v>0</v>
      </c>
      <c r="N75" s="65">
        <f t="shared" si="16"/>
        <v>0</v>
      </c>
      <c r="O75" s="65">
        <f t="shared" si="16"/>
        <v>0</v>
      </c>
      <c r="P75" s="65">
        <f t="shared" si="16"/>
        <v>0</v>
      </c>
      <c r="Q75" s="65">
        <f t="shared" si="16"/>
        <v>0</v>
      </c>
      <c r="R75" s="65">
        <f t="shared" si="16"/>
        <v>0</v>
      </c>
      <c r="S75" s="65">
        <f t="shared" si="16"/>
        <v>0</v>
      </c>
      <c r="T75" s="65">
        <f t="shared" si="16"/>
        <v>0</v>
      </c>
      <c r="U75" s="65">
        <f t="shared" si="16"/>
        <v>0</v>
      </c>
      <c r="V75" s="65">
        <f t="shared" si="16"/>
        <v>0</v>
      </c>
      <c r="W75" s="65">
        <f t="shared" si="16"/>
        <v>0</v>
      </c>
      <c r="X75" s="65">
        <f t="shared" si="16"/>
        <v>0</v>
      </c>
      <c r="Y75" s="65">
        <f t="shared" si="16"/>
        <v>0</v>
      </c>
      <c r="Z75" s="65">
        <f t="shared" si="16"/>
        <v>0</v>
      </c>
      <c r="AA75" s="65">
        <f t="shared" si="16"/>
        <v>0</v>
      </c>
      <c r="AB75" s="65">
        <f t="shared" si="16"/>
        <v>0</v>
      </c>
      <c r="AC75" s="65">
        <f t="shared" si="16"/>
        <v>0</v>
      </c>
      <c r="AD75" s="65">
        <f t="shared" si="16"/>
        <v>0</v>
      </c>
      <c r="AE75" s="65">
        <f t="shared" si="16"/>
        <v>0</v>
      </c>
      <c r="AF75" s="65">
        <f t="shared" si="16"/>
        <v>0</v>
      </c>
      <c r="AG75" s="65">
        <f t="shared" si="16"/>
        <v>0</v>
      </c>
      <c r="AH75" s="65">
        <f t="shared" si="16"/>
        <v>0</v>
      </c>
    </row>
    <row r="76" spans="1:34" ht="31.5">
      <c r="A76" s="48" t="s">
        <v>111</v>
      </c>
      <c r="B76" s="51" t="s">
        <v>983</v>
      </c>
      <c r="C76" s="61" t="s">
        <v>388</v>
      </c>
      <c r="D76" s="61" t="s">
        <v>388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89"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</row>
    <row r="77" spans="1:34" ht="31.5">
      <c r="A77" s="48" t="s">
        <v>222</v>
      </c>
      <c r="B77" s="49" t="s">
        <v>984</v>
      </c>
      <c r="C77" s="61" t="s">
        <v>388</v>
      </c>
      <c r="D77" s="61" t="s">
        <v>388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0</v>
      </c>
      <c r="AE77" s="65">
        <v>0</v>
      </c>
      <c r="AF77" s="65">
        <v>0</v>
      </c>
      <c r="AG77" s="65">
        <v>0</v>
      </c>
      <c r="AH77" s="65">
        <v>0</v>
      </c>
    </row>
    <row r="78" spans="1:34" ht="15.75">
      <c r="A78" s="48" t="s">
        <v>223</v>
      </c>
      <c r="B78" s="49" t="s">
        <v>985</v>
      </c>
      <c r="C78" s="61" t="s">
        <v>388</v>
      </c>
      <c r="D78" s="61" t="s">
        <v>388</v>
      </c>
      <c r="E78" s="65">
        <f aca="true" t="shared" si="17" ref="E78:AH78">SUM(E79:E89)</f>
        <v>0</v>
      </c>
      <c r="F78" s="65">
        <f t="shared" si="17"/>
        <v>0</v>
      </c>
      <c r="G78" s="65">
        <f t="shared" si="17"/>
        <v>0</v>
      </c>
      <c r="H78" s="65">
        <f t="shared" si="17"/>
        <v>0</v>
      </c>
      <c r="I78" s="65">
        <f t="shared" si="17"/>
        <v>9</v>
      </c>
      <c r="J78" s="65">
        <f t="shared" si="17"/>
        <v>0</v>
      </c>
      <c r="K78" s="65">
        <f t="shared" si="17"/>
        <v>0</v>
      </c>
      <c r="L78" s="65">
        <f t="shared" si="17"/>
        <v>2</v>
      </c>
      <c r="M78" s="65">
        <f t="shared" si="17"/>
        <v>0</v>
      </c>
      <c r="N78" s="65">
        <f t="shared" si="17"/>
        <v>0</v>
      </c>
      <c r="O78" s="65">
        <f t="shared" si="17"/>
        <v>0</v>
      </c>
      <c r="P78" s="65">
        <f t="shared" si="17"/>
        <v>0</v>
      </c>
      <c r="Q78" s="65">
        <f t="shared" si="17"/>
        <v>0</v>
      </c>
      <c r="R78" s="65">
        <f t="shared" si="17"/>
        <v>0</v>
      </c>
      <c r="S78" s="65">
        <f t="shared" si="17"/>
        <v>0</v>
      </c>
      <c r="T78" s="65">
        <f t="shared" si="17"/>
        <v>0</v>
      </c>
      <c r="U78" s="65">
        <f t="shared" si="17"/>
        <v>0</v>
      </c>
      <c r="V78" s="65">
        <f t="shared" si="17"/>
        <v>0</v>
      </c>
      <c r="W78" s="65">
        <f t="shared" si="17"/>
        <v>0</v>
      </c>
      <c r="X78" s="65">
        <f t="shared" si="17"/>
        <v>0</v>
      </c>
      <c r="Y78" s="65">
        <f t="shared" si="17"/>
        <v>0</v>
      </c>
      <c r="Z78" s="65">
        <f t="shared" si="17"/>
        <v>0</v>
      </c>
      <c r="AA78" s="65">
        <f t="shared" si="17"/>
        <v>0</v>
      </c>
      <c r="AB78" s="65">
        <f t="shared" si="17"/>
        <v>0</v>
      </c>
      <c r="AC78" s="65">
        <f t="shared" si="17"/>
        <v>0</v>
      </c>
      <c r="AD78" s="65">
        <f t="shared" si="17"/>
        <v>0</v>
      </c>
      <c r="AE78" s="65">
        <f t="shared" si="17"/>
        <v>0</v>
      </c>
      <c r="AF78" s="65">
        <f t="shared" si="17"/>
        <v>0</v>
      </c>
      <c r="AG78" s="65">
        <f t="shared" si="17"/>
        <v>0</v>
      </c>
      <c r="AH78" s="65">
        <f t="shared" si="17"/>
        <v>2</v>
      </c>
    </row>
    <row r="79" spans="1:34" ht="47.25">
      <c r="A79" s="48" t="s">
        <v>986</v>
      </c>
      <c r="B79" s="54" t="s">
        <v>987</v>
      </c>
      <c r="C79" s="61" t="s">
        <v>388</v>
      </c>
      <c r="D79" s="61" t="s">
        <v>388</v>
      </c>
      <c r="E79" s="89">
        <v>0</v>
      </c>
      <c r="F79" s="89">
        <v>0</v>
      </c>
      <c r="G79" s="89">
        <v>0</v>
      </c>
      <c r="H79" s="89">
        <v>0</v>
      </c>
      <c r="I79" s="89">
        <v>5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0</v>
      </c>
      <c r="AD79" s="89">
        <v>0</v>
      </c>
      <c r="AE79" s="89">
        <v>0</v>
      </c>
      <c r="AF79" s="89">
        <v>0</v>
      </c>
      <c r="AG79" s="89">
        <v>0</v>
      </c>
      <c r="AH79" s="89">
        <v>0</v>
      </c>
    </row>
    <row r="80" spans="1:34" ht="15.75">
      <c r="A80" s="48" t="s">
        <v>988</v>
      </c>
      <c r="B80" s="54" t="s">
        <v>989</v>
      </c>
      <c r="C80" s="61" t="s">
        <v>388</v>
      </c>
      <c r="D80" s="61" t="s">
        <v>388</v>
      </c>
      <c r="E80" s="89">
        <v>0</v>
      </c>
      <c r="F80" s="89">
        <v>0</v>
      </c>
      <c r="G80" s="89">
        <v>0</v>
      </c>
      <c r="H80" s="89">
        <v>0</v>
      </c>
      <c r="I80" s="89">
        <v>1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  <c r="AB80" s="89">
        <v>0</v>
      </c>
      <c r="AC80" s="89">
        <v>0</v>
      </c>
      <c r="AD80" s="89">
        <v>0</v>
      </c>
      <c r="AE80" s="89">
        <v>0</v>
      </c>
      <c r="AF80" s="89">
        <v>0</v>
      </c>
      <c r="AG80" s="89">
        <v>0</v>
      </c>
      <c r="AH80" s="89">
        <v>0</v>
      </c>
    </row>
    <row r="81" spans="1:34" ht="15.75">
      <c r="A81" s="48" t="s">
        <v>990</v>
      </c>
      <c r="B81" s="54" t="s">
        <v>991</v>
      </c>
      <c r="C81" s="61" t="s">
        <v>388</v>
      </c>
      <c r="D81" s="61" t="s">
        <v>388</v>
      </c>
      <c r="E81" s="89">
        <v>0</v>
      </c>
      <c r="F81" s="89">
        <v>0</v>
      </c>
      <c r="G81" s="89">
        <v>0</v>
      </c>
      <c r="H81" s="89">
        <v>0</v>
      </c>
      <c r="I81" s="89">
        <v>1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89">
        <v>0</v>
      </c>
      <c r="AD81" s="89">
        <v>0</v>
      </c>
      <c r="AE81" s="89">
        <v>0</v>
      </c>
      <c r="AF81" s="89">
        <v>0</v>
      </c>
      <c r="AG81" s="89">
        <v>0</v>
      </c>
      <c r="AH81" s="89">
        <v>0</v>
      </c>
    </row>
    <row r="82" spans="1:34" ht="31.5">
      <c r="A82" s="48" t="s">
        <v>992</v>
      </c>
      <c r="B82" s="54" t="s">
        <v>993</v>
      </c>
      <c r="C82" s="61" t="s">
        <v>388</v>
      </c>
      <c r="D82" s="61" t="s">
        <v>388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89">
        <v>0</v>
      </c>
      <c r="AC82" s="89">
        <v>0</v>
      </c>
      <c r="AD82" s="89">
        <v>0</v>
      </c>
      <c r="AE82" s="89">
        <v>0</v>
      </c>
      <c r="AF82" s="89">
        <v>0</v>
      </c>
      <c r="AG82" s="89">
        <v>0</v>
      </c>
      <c r="AH82" s="89">
        <v>0</v>
      </c>
    </row>
    <row r="83" spans="1:34" ht="47.25">
      <c r="A83" s="48" t="s">
        <v>994</v>
      </c>
      <c r="B83" s="55" t="s">
        <v>995</v>
      </c>
      <c r="C83" s="61" t="s">
        <v>388</v>
      </c>
      <c r="D83" s="61" t="s">
        <v>388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89">
        <v>0</v>
      </c>
      <c r="AE83" s="89">
        <v>0</v>
      </c>
      <c r="AF83" s="89">
        <v>0</v>
      </c>
      <c r="AG83" s="89">
        <v>0</v>
      </c>
      <c r="AH83" s="89">
        <v>0</v>
      </c>
    </row>
    <row r="84" spans="1:34" ht="15.75">
      <c r="A84" s="48" t="s">
        <v>996</v>
      </c>
      <c r="B84" s="54" t="s">
        <v>997</v>
      </c>
      <c r="C84" s="61" t="s">
        <v>388</v>
      </c>
      <c r="D84" s="61" t="s">
        <v>388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9">
        <v>0</v>
      </c>
      <c r="AC84" s="89">
        <v>0</v>
      </c>
      <c r="AD84" s="89">
        <v>0</v>
      </c>
      <c r="AE84" s="89">
        <v>0</v>
      </c>
      <c r="AF84" s="89">
        <v>0</v>
      </c>
      <c r="AG84" s="89">
        <v>0</v>
      </c>
      <c r="AH84" s="89">
        <v>0</v>
      </c>
    </row>
    <row r="85" spans="1:34" ht="15.75">
      <c r="A85" s="48" t="s">
        <v>998</v>
      </c>
      <c r="B85" s="54" t="s">
        <v>999</v>
      </c>
      <c r="C85" s="61" t="s">
        <v>388</v>
      </c>
      <c r="D85" s="61" t="s">
        <v>388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89">
        <v>0</v>
      </c>
      <c r="AB85" s="89">
        <v>0</v>
      </c>
      <c r="AC85" s="89">
        <v>0</v>
      </c>
      <c r="AD85" s="89">
        <v>0</v>
      </c>
      <c r="AE85" s="89">
        <v>0</v>
      </c>
      <c r="AF85" s="89">
        <v>0</v>
      </c>
      <c r="AG85" s="89">
        <v>0</v>
      </c>
      <c r="AH85" s="89">
        <v>0</v>
      </c>
    </row>
    <row r="86" spans="1:34" ht="47.25">
      <c r="A86" s="48" t="s">
        <v>1000</v>
      </c>
      <c r="B86" s="54" t="s">
        <v>1001</v>
      </c>
      <c r="C86" s="61" t="s">
        <v>388</v>
      </c>
      <c r="D86" s="61" t="s">
        <v>388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0</v>
      </c>
      <c r="AB86" s="89">
        <v>0</v>
      </c>
      <c r="AC86" s="89">
        <v>0</v>
      </c>
      <c r="AD86" s="89">
        <v>0</v>
      </c>
      <c r="AE86" s="89">
        <v>0</v>
      </c>
      <c r="AF86" s="89">
        <v>0</v>
      </c>
      <c r="AG86" s="89">
        <v>0</v>
      </c>
      <c r="AH86" s="89">
        <v>0</v>
      </c>
    </row>
    <row r="87" spans="1:34" ht="15.75">
      <c r="A87" s="48" t="s">
        <v>1002</v>
      </c>
      <c r="B87" s="62" t="s">
        <v>1003</v>
      </c>
      <c r="C87" s="61" t="s">
        <v>388</v>
      </c>
      <c r="D87" s="61" t="s">
        <v>388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  <c r="AB87" s="89">
        <v>0</v>
      </c>
      <c r="AC87" s="89">
        <v>0</v>
      </c>
      <c r="AD87" s="89">
        <v>0</v>
      </c>
      <c r="AE87" s="89">
        <v>0</v>
      </c>
      <c r="AF87" s="89">
        <v>0</v>
      </c>
      <c r="AG87" s="89">
        <v>0</v>
      </c>
      <c r="AH87" s="89">
        <v>0</v>
      </c>
    </row>
    <row r="88" spans="1:34" ht="15.75">
      <c r="A88" s="48" t="s">
        <v>1004</v>
      </c>
      <c r="B88" s="62" t="s">
        <v>1005</v>
      </c>
      <c r="C88" s="61" t="s">
        <v>388</v>
      </c>
      <c r="D88" s="61" t="s">
        <v>388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89">
        <v>0</v>
      </c>
      <c r="AD88" s="89">
        <v>0</v>
      </c>
      <c r="AE88" s="89">
        <v>0</v>
      </c>
      <c r="AF88" s="89">
        <v>0</v>
      </c>
      <c r="AG88" s="89">
        <v>0</v>
      </c>
      <c r="AH88" s="89">
        <v>0</v>
      </c>
    </row>
    <row r="89" spans="1:34" ht="63">
      <c r="A89" s="48" t="s">
        <v>1006</v>
      </c>
      <c r="B89" s="62" t="s">
        <v>1007</v>
      </c>
      <c r="C89" s="61" t="s">
        <v>388</v>
      </c>
      <c r="D89" s="61" t="s">
        <v>388</v>
      </c>
      <c r="E89" s="89">
        <v>0</v>
      </c>
      <c r="F89" s="89">
        <v>0</v>
      </c>
      <c r="G89" s="89">
        <v>0</v>
      </c>
      <c r="H89" s="89">
        <v>0</v>
      </c>
      <c r="I89" s="89">
        <v>2</v>
      </c>
      <c r="J89" s="89">
        <v>0</v>
      </c>
      <c r="K89" s="89">
        <v>0</v>
      </c>
      <c r="L89" s="89">
        <f>AH89</f>
        <v>2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89">
        <v>0</v>
      </c>
      <c r="AE89" s="89">
        <v>0</v>
      </c>
      <c r="AF89" s="89">
        <v>0</v>
      </c>
      <c r="AG89" s="89">
        <v>0</v>
      </c>
      <c r="AH89" s="89">
        <v>2</v>
      </c>
    </row>
  </sheetData>
  <sheetProtection/>
  <mergeCells count="23">
    <mergeCell ref="K7:X7"/>
    <mergeCell ref="A1:AH1"/>
    <mergeCell ref="A3:AH3"/>
    <mergeCell ref="K4:L4"/>
    <mergeCell ref="M4:N4"/>
    <mergeCell ref="O4:P4"/>
    <mergeCell ref="K6:X6"/>
    <mergeCell ref="AD16:AH16"/>
    <mergeCell ref="E16:I16"/>
    <mergeCell ref="J16:N16"/>
    <mergeCell ref="O16:S16"/>
    <mergeCell ref="M12:AA12"/>
    <mergeCell ref="M11:AH11"/>
    <mergeCell ref="E14:AH14"/>
    <mergeCell ref="E15:I15"/>
    <mergeCell ref="J15:AH15"/>
    <mergeCell ref="O9:P9"/>
    <mergeCell ref="A14:A17"/>
    <mergeCell ref="B14:B17"/>
    <mergeCell ref="C14:C17"/>
    <mergeCell ref="D14:D17"/>
    <mergeCell ref="Y16:AC16"/>
    <mergeCell ref="T16:X1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D89"/>
  <sheetViews>
    <sheetView zoomScalePageLayoutView="0" workbookViewId="0" topLeftCell="BI82">
      <selection activeCell="CI16" sqref="CI16"/>
    </sheetView>
  </sheetViews>
  <sheetFormatPr defaultColWidth="9.140625" defaultRowHeight="12.75" outlineLevelRow="1"/>
  <cols>
    <col min="1" max="1" width="18.8515625" style="16" customWidth="1"/>
    <col min="2" max="2" width="71.7109375" style="16" customWidth="1"/>
    <col min="3" max="3" width="9.7109375" style="16" customWidth="1"/>
    <col min="4" max="4" width="16.7109375" style="16" customWidth="1"/>
    <col min="5" max="5" width="6.00390625" style="16" customWidth="1"/>
    <col min="6" max="6" width="5.7109375" style="16" customWidth="1"/>
    <col min="7" max="7" width="5.28125" style="16" customWidth="1"/>
    <col min="8" max="8" width="5.140625" style="16" customWidth="1"/>
    <col min="9" max="9" width="5.28125" style="16" customWidth="1"/>
    <col min="10" max="10" width="5.7109375" style="16" customWidth="1"/>
    <col min="11" max="11" width="6.7109375" style="16" customWidth="1"/>
    <col min="12" max="12" width="4.8515625" style="16" customWidth="1"/>
    <col min="13" max="13" width="4.57421875" style="16" customWidth="1"/>
    <col min="14" max="14" width="4.8515625" style="16" customWidth="1"/>
    <col min="15" max="15" width="5.57421875" style="16" customWidth="1"/>
    <col min="16" max="16" width="5.28125" style="16" customWidth="1"/>
    <col min="17" max="17" width="5.00390625" style="16" customWidth="1"/>
    <col min="18" max="18" width="5.140625" style="16" customWidth="1"/>
    <col min="19" max="19" width="4.8515625" style="16" customWidth="1"/>
    <col min="20" max="20" width="5.00390625" style="16" customWidth="1"/>
    <col min="21" max="22" width="4.8515625" style="16" customWidth="1"/>
    <col min="23" max="23" width="5.421875" style="16" customWidth="1"/>
    <col min="24" max="24" width="4.7109375" style="16" customWidth="1"/>
    <col min="25" max="25" width="4.8515625" style="16" customWidth="1"/>
    <col min="26" max="26" width="5.00390625" style="16" customWidth="1"/>
    <col min="27" max="28" width="4.7109375" style="16" customWidth="1"/>
    <col min="29" max="29" width="5.00390625" style="16" customWidth="1"/>
    <col min="30" max="30" width="5.28125" style="16" customWidth="1"/>
    <col min="31" max="31" width="4.8515625" style="16" customWidth="1"/>
    <col min="32" max="32" width="6.421875" style="16" customWidth="1"/>
    <col min="33" max="33" width="5.421875" style="16" customWidth="1"/>
    <col min="34" max="34" width="5.57421875" style="16" customWidth="1"/>
    <col min="35" max="35" width="5.7109375" style="16" customWidth="1"/>
    <col min="36" max="36" width="5.8515625" style="16" customWidth="1"/>
    <col min="37" max="37" width="6.28125" style="16" customWidth="1"/>
    <col min="38" max="38" width="5.421875" style="16" customWidth="1"/>
    <col min="39" max="39" width="6.8515625" style="16" customWidth="1"/>
    <col min="40" max="40" width="6.57421875" style="16" customWidth="1"/>
    <col min="41" max="41" width="5.7109375" style="16" customWidth="1"/>
    <col min="42" max="42" width="6.28125" style="16" customWidth="1"/>
    <col min="43" max="43" width="5.00390625" style="16" customWidth="1"/>
    <col min="44" max="44" width="5.57421875" style="16" customWidth="1"/>
    <col min="45" max="45" width="4.57421875" style="16" customWidth="1"/>
    <col min="46" max="46" width="6.57421875" style="16" customWidth="1"/>
    <col min="47" max="47" width="5.28125" style="16" customWidth="1"/>
    <col min="48" max="48" width="5.7109375" style="16" customWidth="1"/>
    <col min="49" max="49" width="5.140625" style="16" customWidth="1"/>
    <col min="50" max="53" width="5.28125" style="16" customWidth="1"/>
    <col min="54" max="54" width="5.00390625" style="16" customWidth="1"/>
    <col min="55" max="55" width="6.00390625" style="16" customWidth="1"/>
    <col min="56" max="56" width="5.57421875" style="16" customWidth="1"/>
    <col min="57" max="59" width="5.28125" style="16" customWidth="1"/>
    <col min="60" max="60" width="5.7109375" style="16" customWidth="1"/>
    <col min="61" max="61" width="6.57421875" style="16" customWidth="1"/>
    <col min="62" max="62" width="5.8515625" style="16" customWidth="1"/>
    <col min="63" max="63" width="5.140625" style="16" customWidth="1"/>
    <col min="64" max="64" width="5.28125" style="16" customWidth="1"/>
    <col min="65" max="65" width="5.7109375" style="16" customWidth="1"/>
    <col min="66" max="66" width="4.8515625" style="16" customWidth="1"/>
    <col min="67" max="67" width="6.28125" style="16" customWidth="1"/>
    <col min="68" max="68" width="5.28125" style="16" customWidth="1"/>
    <col min="69" max="69" width="5.421875" style="16" customWidth="1"/>
    <col min="70" max="70" width="5.28125" style="16" customWidth="1"/>
    <col min="71" max="71" width="4.8515625" style="16" customWidth="1"/>
    <col min="72" max="72" width="5.28125" style="16" customWidth="1"/>
    <col min="73" max="73" width="5.140625" style="16" customWidth="1"/>
    <col min="74" max="74" width="6.28125" style="16" customWidth="1"/>
    <col min="75" max="75" width="4.8515625" style="16" customWidth="1"/>
    <col min="76" max="76" width="5.7109375" style="16" customWidth="1"/>
    <col min="77" max="77" width="4.8515625" style="16" customWidth="1"/>
    <col min="78" max="78" width="5.28125" style="16" customWidth="1"/>
    <col min="79" max="79" width="4.8515625" style="16" customWidth="1"/>
    <col min="80" max="80" width="5.28125" style="16" customWidth="1"/>
    <col min="81" max="81" width="6.28125" style="16" customWidth="1"/>
    <col min="82" max="82" width="16.140625" style="16" customWidth="1"/>
    <col min="83" max="83" width="0.5625" style="16" customWidth="1"/>
    <col min="84" max="16384" width="9.140625" style="16" customWidth="1"/>
  </cols>
  <sheetData>
    <row r="1" spans="1:82" ht="39.75" customHeight="1">
      <c r="A1" s="245" t="s">
        <v>348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CD1" s="149"/>
    </row>
    <row r="2" spans="76:82" ht="24" customHeight="1">
      <c r="BX2" s="20"/>
      <c r="CA2" s="247"/>
      <c r="CB2" s="247"/>
      <c r="CC2" s="247"/>
      <c r="CD2" s="247"/>
    </row>
    <row r="3" spans="1:37" ht="15">
      <c r="A3" s="248" t="s">
        <v>349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</row>
    <row r="4" spans="1:37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263</v>
      </c>
      <c r="L4" s="244" t="s">
        <v>1031</v>
      </c>
      <c r="M4" s="244"/>
      <c r="N4" s="248" t="s">
        <v>276</v>
      </c>
      <c r="O4" s="248"/>
      <c r="P4" s="244" t="s">
        <v>1009</v>
      </c>
      <c r="Q4" s="244"/>
      <c r="R4" s="22" t="s">
        <v>277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3" t="s">
        <v>148</v>
      </c>
      <c r="L6" s="243" t="s">
        <v>848</v>
      </c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ht="13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39" t="s">
        <v>149</v>
      </c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9"/>
      <c r="AB7" s="22"/>
      <c r="AC7" s="22"/>
      <c r="AD7" s="22"/>
      <c r="AE7" s="22"/>
      <c r="AF7" s="22"/>
      <c r="AG7" s="22"/>
      <c r="AH7" s="22"/>
      <c r="AI7" s="22"/>
      <c r="AJ7" s="29"/>
      <c r="AK7" s="29"/>
    </row>
    <row r="8" spans="1:37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 t="s">
        <v>150</v>
      </c>
      <c r="P9" s="244" t="s">
        <v>1009</v>
      </c>
      <c r="Q9" s="244"/>
      <c r="R9" s="22" t="s">
        <v>151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 t="s">
        <v>152</v>
      </c>
      <c r="O11" s="25" t="s">
        <v>1025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150"/>
      <c r="AF11" s="150"/>
      <c r="AG11" s="22"/>
      <c r="AH11" s="22"/>
      <c r="AI11" s="22"/>
      <c r="AJ11" s="22"/>
      <c r="AK11" s="22"/>
    </row>
    <row r="12" spans="1:37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80" t="s">
        <v>153</v>
      </c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138"/>
      <c r="AF12" s="138"/>
      <c r="AG12" s="18"/>
      <c r="AH12" s="18"/>
      <c r="AI12" s="18"/>
      <c r="AJ12" s="18"/>
      <c r="AK12" s="18"/>
    </row>
    <row r="13" spans="7:19" ht="9" customHeight="1"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</row>
    <row r="14" spans="1:82" ht="15" customHeight="1">
      <c r="A14" s="235" t="s">
        <v>165</v>
      </c>
      <c r="B14" s="235" t="s">
        <v>166</v>
      </c>
      <c r="C14" s="235" t="s">
        <v>287</v>
      </c>
      <c r="D14" s="235" t="s">
        <v>179</v>
      </c>
      <c r="E14" s="256" t="s">
        <v>1020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3"/>
      <c r="BW14" s="261" t="s">
        <v>350</v>
      </c>
      <c r="BX14" s="262"/>
      <c r="BY14" s="262"/>
      <c r="BZ14" s="262"/>
      <c r="CA14" s="262"/>
      <c r="CB14" s="262"/>
      <c r="CC14" s="263"/>
      <c r="CD14" s="235" t="s">
        <v>168</v>
      </c>
    </row>
    <row r="15" spans="1:82" ht="15" customHeight="1">
      <c r="A15" s="236"/>
      <c r="B15" s="236"/>
      <c r="C15" s="236"/>
      <c r="D15" s="236"/>
      <c r="E15" s="240" t="s">
        <v>154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81"/>
      <c r="AM15" s="281"/>
      <c r="AN15" s="240" t="s">
        <v>155</v>
      </c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2"/>
      <c r="BW15" s="274"/>
      <c r="BX15" s="275"/>
      <c r="BY15" s="275"/>
      <c r="BZ15" s="275"/>
      <c r="CA15" s="275"/>
      <c r="CB15" s="275"/>
      <c r="CC15" s="276"/>
      <c r="CD15" s="236"/>
    </row>
    <row r="16" spans="1:82" ht="15" customHeight="1">
      <c r="A16" s="236"/>
      <c r="B16" s="236"/>
      <c r="C16" s="236"/>
      <c r="D16" s="236"/>
      <c r="E16" s="240" t="s">
        <v>269</v>
      </c>
      <c r="F16" s="241"/>
      <c r="G16" s="241"/>
      <c r="H16" s="241"/>
      <c r="I16" s="241"/>
      <c r="J16" s="241"/>
      <c r="K16" s="242"/>
      <c r="L16" s="240" t="s">
        <v>270</v>
      </c>
      <c r="M16" s="241"/>
      <c r="N16" s="241"/>
      <c r="O16" s="241"/>
      <c r="P16" s="241"/>
      <c r="Q16" s="241"/>
      <c r="R16" s="242"/>
      <c r="S16" s="240" t="s">
        <v>271</v>
      </c>
      <c r="T16" s="241"/>
      <c r="U16" s="241"/>
      <c r="V16" s="241"/>
      <c r="W16" s="241"/>
      <c r="X16" s="241"/>
      <c r="Y16" s="242"/>
      <c r="Z16" s="240" t="s">
        <v>272</v>
      </c>
      <c r="AA16" s="241"/>
      <c r="AB16" s="241"/>
      <c r="AC16" s="241"/>
      <c r="AD16" s="241"/>
      <c r="AE16" s="241"/>
      <c r="AF16" s="242"/>
      <c r="AG16" s="240" t="s">
        <v>273</v>
      </c>
      <c r="AH16" s="241"/>
      <c r="AI16" s="241"/>
      <c r="AJ16" s="241"/>
      <c r="AK16" s="241"/>
      <c r="AL16" s="241"/>
      <c r="AM16" s="241"/>
      <c r="AN16" s="240" t="s">
        <v>269</v>
      </c>
      <c r="AO16" s="241"/>
      <c r="AP16" s="241"/>
      <c r="AQ16" s="241"/>
      <c r="AR16" s="241"/>
      <c r="AS16" s="241"/>
      <c r="AT16" s="242"/>
      <c r="AU16" s="240" t="s">
        <v>270</v>
      </c>
      <c r="AV16" s="241"/>
      <c r="AW16" s="241"/>
      <c r="AX16" s="241"/>
      <c r="AY16" s="241"/>
      <c r="AZ16" s="241"/>
      <c r="BA16" s="242"/>
      <c r="BB16" s="240" t="s">
        <v>271</v>
      </c>
      <c r="BC16" s="241"/>
      <c r="BD16" s="241"/>
      <c r="BE16" s="241"/>
      <c r="BF16" s="241"/>
      <c r="BG16" s="241"/>
      <c r="BH16" s="242"/>
      <c r="BI16" s="240" t="s">
        <v>272</v>
      </c>
      <c r="BJ16" s="241"/>
      <c r="BK16" s="241"/>
      <c r="BL16" s="241"/>
      <c r="BM16" s="241"/>
      <c r="BN16" s="241"/>
      <c r="BO16" s="242"/>
      <c r="BP16" s="240" t="s">
        <v>273</v>
      </c>
      <c r="BQ16" s="241"/>
      <c r="BR16" s="241"/>
      <c r="BS16" s="241"/>
      <c r="BT16" s="241"/>
      <c r="BU16" s="241"/>
      <c r="BV16" s="242"/>
      <c r="BW16" s="238"/>
      <c r="BX16" s="264"/>
      <c r="BY16" s="264"/>
      <c r="BZ16" s="264"/>
      <c r="CA16" s="264"/>
      <c r="CB16" s="264"/>
      <c r="CC16" s="265"/>
      <c r="CD16" s="236"/>
    </row>
    <row r="17" spans="1:82" ht="90" customHeight="1">
      <c r="A17" s="236"/>
      <c r="B17" s="236"/>
      <c r="C17" s="236"/>
      <c r="D17" s="236"/>
      <c r="E17" s="139" t="s">
        <v>174</v>
      </c>
      <c r="F17" s="139" t="s">
        <v>175</v>
      </c>
      <c r="G17" s="139" t="s">
        <v>180</v>
      </c>
      <c r="H17" s="139" t="s">
        <v>181</v>
      </c>
      <c r="I17" s="139" t="s">
        <v>182</v>
      </c>
      <c r="J17" s="139" t="s">
        <v>177</v>
      </c>
      <c r="K17" s="139" t="s">
        <v>178</v>
      </c>
      <c r="L17" s="139" t="s">
        <v>174</v>
      </c>
      <c r="M17" s="139" t="s">
        <v>175</v>
      </c>
      <c r="N17" s="139" t="s">
        <v>180</v>
      </c>
      <c r="O17" s="139" t="s">
        <v>181</v>
      </c>
      <c r="P17" s="139" t="s">
        <v>182</v>
      </c>
      <c r="Q17" s="139" t="s">
        <v>177</v>
      </c>
      <c r="R17" s="139" t="s">
        <v>178</v>
      </c>
      <c r="S17" s="139" t="s">
        <v>174</v>
      </c>
      <c r="T17" s="139" t="s">
        <v>175</v>
      </c>
      <c r="U17" s="139" t="s">
        <v>180</v>
      </c>
      <c r="V17" s="139" t="s">
        <v>181</v>
      </c>
      <c r="W17" s="139" t="s">
        <v>182</v>
      </c>
      <c r="X17" s="139" t="s">
        <v>177</v>
      </c>
      <c r="Y17" s="139" t="s">
        <v>178</v>
      </c>
      <c r="Z17" s="139" t="s">
        <v>174</v>
      </c>
      <c r="AA17" s="139" t="s">
        <v>175</v>
      </c>
      <c r="AB17" s="139" t="s">
        <v>180</v>
      </c>
      <c r="AC17" s="139" t="s">
        <v>181</v>
      </c>
      <c r="AD17" s="139" t="s">
        <v>182</v>
      </c>
      <c r="AE17" s="139" t="s">
        <v>177</v>
      </c>
      <c r="AF17" s="139" t="s">
        <v>178</v>
      </c>
      <c r="AG17" s="139" t="s">
        <v>174</v>
      </c>
      <c r="AH17" s="139" t="s">
        <v>175</v>
      </c>
      <c r="AI17" s="139" t="s">
        <v>180</v>
      </c>
      <c r="AJ17" s="139" t="s">
        <v>181</v>
      </c>
      <c r="AK17" s="139" t="s">
        <v>182</v>
      </c>
      <c r="AL17" s="139" t="s">
        <v>177</v>
      </c>
      <c r="AM17" s="139" t="s">
        <v>178</v>
      </c>
      <c r="AN17" s="139" t="s">
        <v>174</v>
      </c>
      <c r="AO17" s="139" t="s">
        <v>175</v>
      </c>
      <c r="AP17" s="139" t="s">
        <v>180</v>
      </c>
      <c r="AQ17" s="139" t="s">
        <v>181</v>
      </c>
      <c r="AR17" s="139" t="s">
        <v>182</v>
      </c>
      <c r="AS17" s="139" t="s">
        <v>177</v>
      </c>
      <c r="AT17" s="139" t="s">
        <v>178</v>
      </c>
      <c r="AU17" s="139" t="s">
        <v>174</v>
      </c>
      <c r="AV17" s="139" t="s">
        <v>175</v>
      </c>
      <c r="AW17" s="139" t="s">
        <v>180</v>
      </c>
      <c r="AX17" s="139" t="s">
        <v>181</v>
      </c>
      <c r="AY17" s="139" t="s">
        <v>182</v>
      </c>
      <c r="AZ17" s="139" t="s">
        <v>177</v>
      </c>
      <c r="BA17" s="139" t="s">
        <v>178</v>
      </c>
      <c r="BB17" s="139" t="s">
        <v>174</v>
      </c>
      <c r="BC17" s="139" t="s">
        <v>175</v>
      </c>
      <c r="BD17" s="139" t="s">
        <v>180</v>
      </c>
      <c r="BE17" s="139" t="s">
        <v>181</v>
      </c>
      <c r="BF17" s="139" t="s">
        <v>182</v>
      </c>
      <c r="BG17" s="139" t="s">
        <v>177</v>
      </c>
      <c r="BH17" s="139" t="s">
        <v>178</v>
      </c>
      <c r="BI17" s="139" t="s">
        <v>174</v>
      </c>
      <c r="BJ17" s="139" t="s">
        <v>175</v>
      </c>
      <c r="BK17" s="139" t="s">
        <v>180</v>
      </c>
      <c r="BL17" s="139" t="s">
        <v>181</v>
      </c>
      <c r="BM17" s="139" t="s">
        <v>182</v>
      </c>
      <c r="BN17" s="139" t="s">
        <v>177</v>
      </c>
      <c r="BO17" s="139" t="s">
        <v>178</v>
      </c>
      <c r="BP17" s="139" t="s">
        <v>174</v>
      </c>
      <c r="BQ17" s="139" t="s">
        <v>175</v>
      </c>
      <c r="BR17" s="139" t="s">
        <v>180</v>
      </c>
      <c r="BS17" s="139" t="s">
        <v>181</v>
      </c>
      <c r="BT17" s="139" t="s">
        <v>182</v>
      </c>
      <c r="BU17" s="139" t="s">
        <v>177</v>
      </c>
      <c r="BV17" s="139" t="s">
        <v>178</v>
      </c>
      <c r="BW17" s="139" t="s">
        <v>174</v>
      </c>
      <c r="BX17" s="139" t="s">
        <v>175</v>
      </c>
      <c r="BY17" s="139" t="s">
        <v>180</v>
      </c>
      <c r="BZ17" s="139" t="s">
        <v>181</v>
      </c>
      <c r="CA17" s="139" t="s">
        <v>182</v>
      </c>
      <c r="CB17" s="139" t="s">
        <v>177</v>
      </c>
      <c r="CC17" s="139" t="s">
        <v>178</v>
      </c>
      <c r="CD17" s="236"/>
    </row>
    <row r="18" spans="1:82" ht="15" customHeight="1">
      <c r="A18" s="144">
        <v>1</v>
      </c>
      <c r="B18" s="144">
        <v>2</v>
      </c>
      <c r="C18" s="144">
        <v>3</v>
      </c>
      <c r="D18" s="144">
        <v>4</v>
      </c>
      <c r="E18" s="144" t="s">
        <v>191</v>
      </c>
      <c r="F18" s="144" t="s">
        <v>192</v>
      </c>
      <c r="G18" s="144" t="s">
        <v>193</v>
      </c>
      <c r="H18" s="144" t="s">
        <v>194</v>
      </c>
      <c r="I18" s="144" t="s">
        <v>227</v>
      </c>
      <c r="J18" s="144" t="s">
        <v>228</v>
      </c>
      <c r="K18" s="144" t="s">
        <v>229</v>
      </c>
      <c r="L18" s="144" t="s">
        <v>224</v>
      </c>
      <c r="M18" s="144" t="s">
        <v>225</v>
      </c>
      <c r="N18" s="144" t="s">
        <v>226</v>
      </c>
      <c r="O18" s="144" t="s">
        <v>292</v>
      </c>
      <c r="P18" s="144" t="s">
        <v>293</v>
      </c>
      <c r="Q18" s="144" t="s">
        <v>294</v>
      </c>
      <c r="R18" s="144" t="s">
        <v>295</v>
      </c>
      <c r="S18" s="144" t="s">
        <v>296</v>
      </c>
      <c r="T18" s="144" t="s">
        <v>297</v>
      </c>
      <c r="U18" s="144" t="s">
        <v>298</v>
      </c>
      <c r="V18" s="144" t="s">
        <v>299</v>
      </c>
      <c r="W18" s="144" t="s">
        <v>300</v>
      </c>
      <c r="X18" s="144" t="s">
        <v>301</v>
      </c>
      <c r="Y18" s="144" t="s">
        <v>302</v>
      </c>
      <c r="Z18" s="144" t="s">
        <v>303</v>
      </c>
      <c r="AA18" s="144" t="s">
        <v>304</v>
      </c>
      <c r="AB18" s="144" t="s">
        <v>305</v>
      </c>
      <c r="AC18" s="144" t="s">
        <v>306</v>
      </c>
      <c r="AD18" s="144" t="s">
        <v>307</v>
      </c>
      <c r="AE18" s="144" t="s">
        <v>308</v>
      </c>
      <c r="AF18" s="144" t="s">
        <v>309</v>
      </c>
      <c r="AG18" s="144" t="s">
        <v>310</v>
      </c>
      <c r="AH18" s="144" t="s">
        <v>311</v>
      </c>
      <c r="AI18" s="144" t="s">
        <v>312</v>
      </c>
      <c r="AJ18" s="144" t="s">
        <v>313</v>
      </c>
      <c r="AK18" s="144" t="s">
        <v>314</v>
      </c>
      <c r="AL18" s="144" t="s">
        <v>315</v>
      </c>
      <c r="AM18" s="144" t="s">
        <v>316</v>
      </c>
      <c r="AN18" s="144" t="s">
        <v>195</v>
      </c>
      <c r="AO18" s="144" t="s">
        <v>196</v>
      </c>
      <c r="AP18" s="144" t="s">
        <v>197</v>
      </c>
      <c r="AQ18" s="144" t="s">
        <v>198</v>
      </c>
      <c r="AR18" s="144" t="s">
        <v>235</v>
      </c>
      <c r="AS18" s="144" t="s">
        <v>236</v>
      </c>
      <c r="AT18" s="144" t="s">
        <v>237</v>
      </c>
      <c r="AU18" s="144" t="s">
        <v>232</v>
      </c>
      <c r="AV18" s="144" t="s">
        <v>233</v>
      </c>
      <c r="AW18" s="144" t="s">
        <v>234</v>
      </c>
      <c r="AX18" s="144" t="s">
        <v>317</v>
      </c>
      <c r="AY18" s="144" t="s">
        <v>318</v>
      </c>
      <c r="AZ18" s="144" t="s">
        <v>319</v>
      </c>
      <c r="BA18" s="144" t="s">
        <v>320</v>
      </c>
      <c r="BB18" s="144" t="s">
        <v>321</v>
      </c>
      <c r="BC18" s="144" t="s">
        <v>322</v>
      </c>
      <c r="BD18" s="144" t="s">
        <v>323</v>
      </c>
      <c r="BE18" s="144" t="s">
        <v>324</v>
      </c>
      <c r="BF18" s="144" t="s">
        <v>325</v>
      </c>
      <c r="BG18" s="144" t="s">
        <v>326</v>
      </c>
      <c r="BH18" s="144" t="s">
        <v>327</v>
      </c>
      <c r="BI18" s="144" t="s">
        <v>328</v>
      </c>
      <c r="BJ18" s="144" t="s">
        <v>329</v>
      </c>
      <c r="BK18" s="144" t="s">
        <v>330</v>
      </c>
      <c r="BL18" s="144" t="s">
        <v>331</v>
      </c>
      <c r="BM18" s="144" t="s">
        <v>332</v>
      </c>
      <c r="BN18" s="144" t="s">
        <v>333</v>
      </c>
      <c r="BO18" s="144" t="s">
        <v>334</v>
      </c>
      <c r="BP18" s="144" t="s">
        <v>335</v>
      </c>
      <c r="BQ18" s="144" t="s">
        <v>336</v>
      </c>
      <c r="BR18" s="144" t="s">
        <v>337</v>
      </c>
      <c r="BS18" s="144" t="s">
        <v>338</v>
      </c>
      <c r="BT18" s="144" t="s">
        <v>339</v>
      </c>
      <c r="BU18" s="144" t="s">
        <v>340</v>
      </c>
      <c r="BV18" s="144" t="s">
        <v>341</v>
      </c>
      <c r="BW18" s="144" t="s">
        <v>199</v>
      </c>
      <c r="BX18" s="144" t="s">
        <v>200</v>
      </c>
      <c r="BY18" s="144" t="s">
        <v>201</v>
      </c>
      <c r="BZ18" s="144" t="s">
        <v>202</v>
      </c>
      <c r="CA18" s="144" t="s">
        <v>241</v>
      </c>
      <c r="CB18" s="144" t="s">
        <v>242</v>
      </c>
      <c r="CC18" s="144" t="s">
        <v>243</v>
      </c>
      <c r="CD18" s="144">
        <v>8</v>
      </c>
    </row>
    <row r="19" spans="1:82" ht="17.25" customHeight="1">
      <c r="A19" s="48" t="s">
        <v>383</v>
      </c>
      <c r="B19" s="49" t="s">
        <v>164</v>
      </c>
      <c r="C19" s="56" t="s">
        <v>388</v>
      </c>
      <c r="D19" s="56" t="s">
        <v>388</v>
      </c>
      <c r="E19" s="65">
        <f aca="true" t="shared" si="0" ref="E19:AJ19">E20+E21+E22+E23+E24+E25</f>
        <v>0</v>
      </c>
      <c r="F19" s="65">
        <f t="shared" si="0"/>
        <v>0</v>
      </c>
      <c r="G19" s="65">
        <f t="shared" si="0"/>
        <v>3.175</v>
      </c>
      <c r="H19" s="65">
        <f t="shared" si="0"/>
        <v>0</v>
      </c>
      <c r="I19" s="65">
        <f t="shared" si="0"/>
        <v>0</v>
      </c>
      <c r="J19" s="65">
        <f t="shared" si="0"/>
        <v>0</v>
      </c>
      <c r="K19" s="65">
        <f>K20+K21+K22+K23+K24+K25</f>
        <v>569</v>
      </c>
      <c r="L19" s="65">
        <f t="shared" si="0"/>
        <v>0</v>
      </c>
      <c r="M19" s="65">
        <f t="shared" si="0"/>
        <v>0</v>
      </c>
      <c r="N19" s="65">
        <f t="shared" si="0"/>
        <v>0</v>
      </c>
      <c r="O19" s="65">
        <f t="shared" si="0"/>
        <v>0</v>
      </c>
      <c r="P19" s="65">
        <f t="shared" si="0"/>
        <v>0</v>
      </c>
      <c r="Q19" s="65">
        <f t="shared" si="0"/>
        <v>0</v>
      </c>
      <c r="R19" s="65">
        <f t="shared" si="0"/>
        <v>0</v>
      </c>
      <c r="S19" s="65">
        <f t="shared" si="0"/>
        <v>0</v>
      </c>
      <c r="T19" s="65">
        <f t="shared" si="0"/>
        <v>0</v>
      </c>
      <c r="U19" s="65">
        <f t="shared" si="0"/>
        <v>0</v>
      </c>
      <c r="V19" s="65">
        <f t="shared" si="0"/>
        <v>0</v>
      </c>
      <c r="W19" s="65">
        <f t="shared" si="0"/>
        <v>0</v>
      </c>
      <c r="X19" s="65">
        <f t="shared" si="0"/>
        <v>0</v>
      </c>
      <c r="Y19" s="65">
        <f t="shared" si="0"/>
        <v>0</v>
      </c>
      <c r="Z19" s="65">
        <f t="shared" si="0"/>
        <v>0</v>
      </c>
      <c r="AA19" s="65">
        <f t="shared" si="0"/>
        <v>0</v>
      </c>
      <c r="AB19" s="65">
        <f t="shared" si="0"/>
        <v>0</v>
      </c>
      <c r="AC19" s="65">
        <f t="shared" si="0"/>
        <v>0</v>
      </c>
      <c r="AD19" s="65">
        <f t="shared" si="0"/>
        <v>0</v>
      </c>
      <c r="AE19" s="65">
        <f t="shared" si="0"/>
        <v>0</v>
      </c>
      <c r="AF19" s="65">
        <f t="shared" si="0"/>
        <v>2</v>
      </c>
      <c r="AG19" s="65">
        <f t="shared" si="0"/>
        <v>0</v>
      </c>
      <c r="AH19" s="65">
        <f t="shared" si="0"/>
        <v>0</v>
      </c>
      <c r="AI19" s="65">
        <f t="shared" si="0"/>
        <v>3.175</v>
      </c>
      <c r="AJ19" s="65">
        <f t="shared" si="0"/>
        <v>0</v>
      </c>
      <c r="AK19" s="65">
        <f aca="true" t="shared" si="1" ref="AK19:BP19">AK20+AK21+AK22+AK23+AK24+AK25</f>
        <v>0</v>
      </c>
      <c r="AL19" s="65">
        <f t="shared" si="1"/>
        <v>0</v>
      </c>
      <c r="AM19" s="65">
        <f t="shared" si="1"/>
        <v>567</v>
      </c>
      <c r="AN19" s="65">
        <f t="shared" si="1"/>
        <v>0</v>
      </c>
      <c r="AO19" s="65">
        <f t="shared" si="1"/>
        <v>0</v>
      </c>
      <c r="AP19" s="65">
        <f t="shared" si="1"/>
        <v>3.3430000000000004</v>
      </c>
      <c r="AQ19" s="65">
        <f t="shared" si="1"/>
        <v>0</v>
      </c>
      <c r="AR19" s="65">
        <f t="shared" si="1"/>
        <v>0</v>
      </c>
      <c r="AS19" s="65">
        <f t="shared" si="1"/>
        <v>0</v>
      </c>
      <c r="AT19" s="65">
        <f t="shared" si="1"/>
        <v>46</v>
      </c>
      <c r="AU19" s="65">
        <f t="shared" si="1"/>
        <v>0</v>
      </c>
      <c r="AV19" s="65">
        <f t="shared" si="1"/>
        <v>0</v>
      </c>
      <c r="AW19" s="65">
        <f t="shared" si="1"/>
        <v>0</v>
      </c>
      <c r="AX19" s="65">
        <f t="shared" si="1"/>
        <v>0</v>
      </c>
      <c r="AY19" s="65">
        <f t="shared" si="1"/>
        <v>0</v>
      </c>
      <c r="AZ19" s="65">
        <f t="shared" si="1"/>
        <v>0</v>
      </c>
      <c r="BA19" s="65">
        <f t="shared" si="1"/>
        <v>0</v>
      </c>
      <c r="BB19" s="65">
        <f t="shared" si="1"/>
        <v>0</v>
      </c>
      <c r="BC19" s="65">
        <f t="shared" si="1"/>
        <v>0</v>
      </c>
      <c r="BD19" s="65">
        <f t="shared" si="1"/>
        <v>1.074</v>
      </c>
      <c r="BE19" s="65">
        <f t="shared" si="1"/>
        <v>0</v>
      </c>
      <c r="BF19" s="65">
        <f t="shared" si="1"/>
        <v>0</v>
      </c>
      <c r="BG19" s="65">
        <f t="shared" si="1"/>
        <v>0</v>
      </c>
      <c r="BH19" s="65">
        <f t="shared" si="1"/>
        <v>22</v>
      </c>
      <c r="BI19" s="65">
        <f t="shared" si="1"/>
        <v>0</v>
      </c>
      <c r="BJ19" s="65">
        <f t="shared" si="1"/>
        <v>0</v>
      </c>
      <c r="BK19" s="65">
        <f t="shared" si="1"/>
        <v>1.472</v>
      </c>
      <c r="BL19" s="65">
        <f t="shared" si="1"/>
        <v>0</v>
      </c>
      <c r="BM19" s="65">
        <f t="shared" si="1"/>
        <v>0</v>
      </c>
      <c r="BN19" s="65">
        <f t="shared" si="1"/>
        <v>0</v>
      </c>
      <c r="BO19" s="65">
        <f t="shared" si="1"/>
        <v>22</v>
      </c>
      <c r="BP19" s="65">
        <f t="shared" si="1"/>
        <v>0</v>
      </c>
      <c r="BQ19" s="65">
        <f aca="true" t="shared" si="2" ref="BQ19:CC19">BQ20+BQ21+BQ22+BQ23+BQ24+BQ25</f>
        <v>0</v>
      </c>
      <c r="BR19" s="65">
        <f t="shared" si="2"/>
        <v>0.797</v>
      </c>
      <c r="BS19" s="65">
        <f t="shared" si="2"/>
        <v>0</v>
      </c>
      <c r="BT19" s="65">
        <f t="shared" si="2"/>
        <v>0</v>
      </c>
      <c r="BU19" s="65">
        <f t="shared" si="2"/>
        <v>0</v>
      </c>
      <c r="BV19" s="65">
        <f t="shared" si="2"/>
        <v>509</v>
      </c>
      <c r="BW19" s="65">
        <f t="shared" si="2"/>
        <v>0</v>
      </c>
      <c r="BX19" s="65">
        <f t="shared" si="2"/>
        <v>0</v>
      </c>
      <c r="BY19" s="65">
        <f t="shared" si="2"/>
        <v>0</v>
      </c>
      <c r="BZ19" s="65">
        <f t="shared" si="2"/>
        <v>0</v>
      </c>
      <c r="CA19" s="65">
        <f t="shared" si="2"/>
        <v>0</v>
      </c>
      <c r="CB19" s="65">
        <f t="shared" si="2"/>
        <v>0</v>
      </c>
      <c r="CC19" s="65">
        <f t="shared" si="2"/>
        <v>7</v>
      </c>
      <c r="CD19" s="67"/>
    </row>
    <row r="20" spans="1:82" ht="26.25" customHeight="1" outlineLevel="1">
      <c r="A20" s="59" t="s">
        <v>899</v>
      </c>
      <c r="B20" s="60" t="s">
        <v>900</v>
      </c>
      <c r="C20" s="61" t="s">
        <v>388</v>
      </c>
      <c r="D20" s="61" t="s">
        <v>388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0</v>
      </c>
      <c r="BI20" s="65">
        <v>0</v>
      </c>
      <c r="BJ20" s="65">
        <v>0</v>
      </c>
      <c r="BK20" s="65">
        <v>0</v>
      </c>
      <c r="BL20" s="65">
        <v>0</v>
      </c>
      <c r="BM20" s="65">
        <v>0</v>
      </c>
      <c r="BN20" s="65">
        <v>0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W20" s="65">
        <v>0</v>
      </c>
      <c r="BX20" s="65">
        <v>0</v>
      </c>
      <c r="BY20" s="65">
        <v>0</v>
      </c>
      <c r="BZ20" s="65">
        <v>0</v>
      </c>
      <c r="CA20" s="65">
        <v>0</v>
      </c>
      <c r="CB20" s="65">
        <v>0</v>
      </c>
      <c r="CC20" s="65">
        <v>0</v>
      </c>
      <c r="CD20" s="66"/>
    </row>
    <row r="21" spans="1:82" ht="52.5" customHeight="1">
      <c r="A21" s="59" t="s">
        <v>901</v>
      </c>
      <c r="B21" s="60" t="s">
        <v>902</v>
      </c>
      <c r="C21" s="61" t="s">
        <v>388</v>
      </c>
      <c r="D21" s="61" t="s">
        <v>388</v>
      </c>
      <c r="E21" s="65">
        <f aca="true" t="shared" si="3" ref="E21:J21">E26</f>
        <v>0</v>
      </c>
      <c r="F21" s="65">
        <f t="shared" si="3"/>
        <v>0</v>
      </c>
      <c r="G21" s="65">
        <f t="shared" si="3"/>
        <v>3.175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>K26</f>
        <v>560</v>
      </c>
      <c r="L21" s="65">
        <f aca="true" t="shared" si="4" ref="L21:AE21">L26</f>
        <v>0</v>
      </c>
      <c r="M21" s="65">
        <f t="shared" si="4"/>
        <v>0</v>
      </c>
      <c r="N21" s="65">
        <f t="shared" si="4"/>
        <v>0</v>
      </c>
      <c r="O21" s="65">
        <f t="shared" si="4"/>
        <v>0</v>
      </c>
      <c r="P21" s="65">
        <f t="shared" si="4"/>
        <v>0</v>
      </c>
      <c r="Q21" s="65">
        <f t="shared" si="4"/>
        <v>0</v>
      </c>
      <c r="R21" s="65">
        <f t="shared" si="4"/>
        <v>0</v>
      </c>
      <c r="S21" s="65">
        <f t="shared" si="4"/>
        <v>0</v>
      </c>
      <c r="T21" s="65">
        <f t="shared" si="4"/>
        <v>0</v>
      </c>
      <c r="U21" s="65">
        <f t="shared" si="4"/>
        <v>0</v>
      </c>
      <c r="V21" s="65">
        <f t="shared" si="4"/>
        <v>0</v>
      </c>
      <c r="W21" s="65">
        <f t="shared" si="4"/>
        <v>0</v>
      </c>
      <c r="X21" s="65">
        <f t="shared" si="4"/>
        <v>0</v>
      </c>
      <c r="Y21" s="65">
        <f t="shared" si="4"/>
        <v>0</v>
      </c>
      <c r="Z21" s="65">
        <f t="shared" si="4"/>
        <v>0</v>
      </c>
      <c r="AA21" s="65">
        <f t="shared" si="4"/>
        <v>0</v>
      </c>
      <c r="AB21" s="65">
        <f t="shared" si="4"/>
        <v>0</v>
      </c>
      <c r="AC21" s="65">
        <f t="shared" si="4"/>
        <v>0</v>
      </c>
      <c r="AD21" s="65">
        <f t="shared" si="4"/>
        <v>0</v>
      </c>
      <c r="AE21" s="65">
        <f t="shared" si="4"/>
        <v>0</v>
      </c>
      <c r="AF21" s="65">
        <f aca="true" t="shared" si="5" ref="AF21:AL21">AF26</f>
        <v>0</v>
      </c>
      <c r="AG21" s="65">
        <f t="shared" si="5"/>
        <v>0</v>
      </c>
      <c r="AH21" s="65">
        <f t="shared" si="5"/>
        <v>0</v>
      </c>
      <c r="AI21" s="65">
        <f t="shared" si="5"/>
        <v>3.175</v>
      </c>
      <c r="AJ21" s="65">
        <f t="shared" si="5"/>
        <v>0</v>
      </c>
      <c r="AK21" s="65">
        <f t="shared" si="5"/>
        <v>0</v>
      </c>
      <c r="AL21" s="65">
        <f t="shared" si="5"/>
        <v>0</v>
      </c>
      <c r="AM21" s="65">
        <f aca="true" t="shared" si="6" ref="AM21:CC21">AM26</f>
        <v>560</v>
      </c>
      <c r="AN21" s="65">
        <f t="shared" si="6"/>
        <v>0</v>
      </c>
      <c r="AO21" s="65">
        <f t="shared" si="6"/>
        <v>0</v>
      </c>
      <c r="AP21" s="65">
        <f t="shared" si="6"/>
        <v>3.3430000000000004</v>
      </c>
      <c r="AQ21" s="65">
        <f t="shared" si="6"/>
        <v>0</v>
      </c>
      <c r="AR21" s="65">
        <f t="shared" si="6"/>
        <v>0</v>
      </c>
      <c r="AS21" s="65">
        <f t="shared" si="6"/>
        <v>0</v>
      </c>
      <c r="AT21" s="65">
        <f t="shared" si="6"/>
        <v>44</v>
      </c>
      <c r="AU21" s="65">
        <f t="shared" si="6"/>
        <v>0</v>
      </c>
      <c r="AV21" s="65">
        <f t="shared" si="6"/>
        <v>0</v>
      </c>
      <c r="AW21" s="65">
        <f t="shared" si="6"/>
        <v>0</v>
      </c>
      <c r="AX21" s="65">
        <f t="shared" si="6"/>
        <v>0</v>
      </c>
      <c r="AY21" s="65">
        <f t="shared" si="6"/>
        <v>0</v>
      </c>
      <c r="AZ21" s="65">
        <f t="shared" si="6"/>
        <v>0</v>
      </c>
      <c r="BA21" s="65">
        <f t="shared" si="6"/>
        <v>0</v>
      </c>
      <c r="BB21" s="65">
        <f t="shared" si="6"/>
        <v>0</v>
      </c>
      <c r="BC21" s="65">
        <f t="shared" si="6"/>
        <v>0</v>
      </c>
      <c r="BD21" s="65">
        <f t="shared" si="6"/>
        <v>1.074</v>
      </c>
      <c r="BE21" s="65">
        <f t="shared" si="6"/>
        <v>0</v>
      </c>
      <c r="BF21" s="65">
        <f t="shared" si="6"/>
        <v>0</v>
      </c>
      <c r="BG21" s="65">
        <f t="shared" si="6"/>
        <v>0</v>
      </c>
      <c r="BH21" s="65">
        <f t="shared" si="6"/>
        <v>22</v>
      </c>
      <c r="BI21" s="65">
        <f t="shared" si="6"/>
        <v>0</v>
      </c>
      <c r="BJ21" s="65">
        <f t="shared" si="6"/>
        <v>0</v>
      </c>
      <c r="BK21" s="65">
        <f t="shared" si="6"/>
        <v>1.472</v>
      </c>
      <c r="BL21" s="65">
        <f t="shared" si="6"/>
        <v>0</v>
      </c>
      <c r="BM21" s="65">
        <f t="shared" si="6"/>
        <v>0</v>
      </c>
      <c r="BN21" s="65">
        <f t="shared" si="6"/>
        <v>0</v>
      </c>
      <c r="BO21" s="65">
        <f t="shared" si="6"/>
        <v>22</v>
      </c>
      <c r="BP21" s="65">
        <f t="shared" si="6"/>
        <v>0</v>
      </c>
      <c r="BQ21" s="65">
        <f t="shared" si="6"/>
        <v>0</v>
      </c>
      <c r="BR21" s="65">
        <f t="shared" si="6"/>
        <v>0.797</v>
      </c>
      <c r="BS21" s="65">
        <f t="shared" si="6"/>
        <v>0</v>
      </c>
      <c r="BT21" s="65">
        <f t="shared" si="6"/>
        <v>0</v>
      </c>
      <c r="BU21" s="65">
        <f t="shared" si="6"/>
        <v>0</v>
      </c>
      <c r="BV21" s="65">
        <f t="shared" si="6"/>
        <v>507</v>
      </c>
      <c r="BW21" s="65">
        <f t="shared" si="6"/>
        <v>0</v>
      </c>
      <c r="BX21" s="65">
        <f t="shared" si="6"/>
        <v>0</v>
      </c>
      <c r="BY21" s="65">
        <f t="shared" si="6"/>
        <v>0</v>
      </c>
      <c r="BZ21" s="65">
        <f t="shared" si="6"/>
        <v>0</v>
      </c>
      <c r="CA21" s="65">
        <f t="shared" si="6"/>
        <v>0</v>
      </c>
      <c r="CB21" s="65">
        <f t="shared" si="6"/>
        <v>0</v>
      </c>
      <c r="CC21" s="65">
        <f t="shared" si="6"/>
        <v>9</v>
      </c>
      <c r="CD21" s="67"/>
    </row>
    <row r="22" spans="1:82" ht="27.75" customHeight="1" outlineLevel="1">
      <c r="A22" s="59" t="s">
        <v>903</v>
      </c>
      <c r="B22" s="60" t="s">
        <v>904</v>
      </c>
      <c r="C22" s="61" t="s">
        <v>388</v>
      </c>
      <c r="D22" s="61" t="s">
        <v>388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  <c r="BH22" s="65">
        <v>0</v>
      </c>
      <c r="BI22" s="65">
        <v>0</v>
      </c>
      <c r="BJ22" s="65">
        <v>0</v>
      </c>
      <c r="BK22" s="65">
        <v>0</v>
      </c>
      <c r="BL22" s="65">
        <v>0</v>
      </c>
      <c r="BM22" s="65">
        <v>0</v>
      </c>
      <c r="BN22" s="65">
        <v>0</v>
      </c>
      <c r="BO22" s="65">
        <v>0</v>
      </c>
      <c r="BP22" s="65">
        <v>0</v>
      </c>
      <c r="BQ22" s="65">
        <v>0</v>
      </c>
      <c r="BR22" s="65">
        <v>0</v>
      </c>
      <c r="BS22" s="65">
        <v>0</v>
      </c>
      <c r="BT22" s="65">
        <v>0</v>
      </c>
      <c r="BU22" s="65">
        <v>0</v>
      </c>
      <c r="BV22" s="65">
        <v>0</v>
      </c>
      <c r="BW22" s="65">
        <v>0</v>
      </c>
      <c r="BX22" s="65">
        <v>0</v>
      </c>
      <c r="BY22" s="65">
        <v>0</v>
      </c>
      <c r="BZ22" s="65">
        <v>0</v>
      </c>
      <c r="CA22" s="65">
        <v>0</v>
      </c>
      <c r="CB22" s="65">
        <v>0</v>
      </c>
      <c r="CC22" s="65">
        <v>0</v>
      </c>
      <c r="CD22" s="66"/>
    </row>
    <row r="23" spans="1:82" ht="12.75" customHeight="1">
      <c r="A23" s="59" t="s">
        <v>905</v>
      </c>
      <c r="B23" s="60" t="s">
        <v>906</v>
      </c>
      <c r="C23" s="61" t="s">
        <v>388</v>
      </c>
      <c r="D23" s="61" t="s">
        <v>388</v>
      </c>
      <c r="E23" s="65">
        <f aca="true" t="shared" si="7" ref="E23:J23">E75</f>
        <v>0</v>
      </c>
      <c r="F23" s="65">
        <f t="shared" si="7"/>
        <v>0</v>
      </c>
      <c r="G23" s="65">
        <f t="shared" si="7"/>
        <v>0</v>
      </c>
      <c r="H23" s="65">
        <f t="shared" si="7"/>
        <v>0</v>
      </c>
      <c r="I23" s="65">
        <f t="shared" si="7"/>
        <v>0</v>
      </c>
      <c r="J23" s="65">
        <f t="shared" si="7"/>
        <v>0</v>
      </c>
      <c r="K23" s="65">
        <f aca="true" t="shared" si="8" ref="K23:AE23">K75</f>
        <v>0</v>
      </c>
      <c r="L23" s="65">
        <f t="shared" si="8"/>
        <v>0</v>
      </c>
      <c r="M23" s="65">
        <f t="shared" si="8"/>
        <v>0</v>
      </c>
      <c r="N23" s="65">
        <f t="shared" si="8"/>
        <v>0</v>
      </c>
      <c r="O23" s="65">
        <f t="shared" si="8"/>
        <v>0</v>
      </c>
      <c r="P23" s="65">
        <f t="shared" si="8"/>
        <v>0</v>
      </c>
      <c r="Q23" s="65">
        <f t="shared" si="8"/>
        <v>0</v>
      </c>
      <c r="R23" s="65">
        <f t="shared" si="8"/>
        <v>0</v>
      </c>
      <c r="S23" s="65">
        <f t="shared" si="8"/>
        <v>0</v>
      </c>
      <c r="T23" s="65">
        <f t="shared" si="8"/>
        <v>0</v>
      </c>
      <c r="U23" s="65">
        <f t="shared" si="8"/>
        <v>0</v>
      </c>
      <c r="V23" s="65">
        <f t="shared" si="8"/>
        <v>0</v>
      </c>
      <c r="W23" s="65">
        <f t="shared" si="8"/>
        <v>0</v>
      </c>
      <c r="X23" s="65">
        <f t="shared" si="8"/>
        <v>0</v>
      </c>
      <c r="Y23" s="65">
        <f t="shared" si="8"/>
        <v>0</v>
      </c>
      <c r="Z23" s="65">
        <f t="shared" si="8"/>
        <v>0</v>
      </c>
      <c r="AA23" s="65">
        <f t="shared" si="8"/>
        <v>0</v>
      </c>
      <c r="AB23" s="65">
        <f t="shared" si="8"/>
        <v>0</v>
      </c>
      <c r="AC23" s="65">
        <f t="shared" si="8"/>
        <v>0</v>
      </c>
      <c r="AD23" s="65">
        <f t="shared" si="8"/>
        <v>0</v>
      </c>
      <c r="AE23" s="65">
        <f t="shared" si="8"/>
        <v>0</v>
      </c>
      <c r="AF23" s="65">
        <f aca="true" t="shared" si="9" ref="AF23:AL23">AF75</f>
        <v>0</v>
      </c>
      <c r="AG23" s="65">
        <f t="shared" si="9"/>
        <v>0</v>
      </c>
      <c r="AH23" s="65">
        <f t="shared" si="9"/>
        <v>0</v>
      </c>
      <c r="AI23" s="65">
        <f t="shared" si="9"/>
        <v>0</v>
      </c>
      <c r="AJ23" s="65">
        <f t="shared" si="9"/>
        <v>0</v>
      </c>
      <c r="AK23" s="65">
        <f t="shared" si="9"/>
        <v>0</v>
      </c>
      <c r="AL23" s="65">
        <f t="shared" si="9"/>
        <v>0</v>
      </c>
      <c r="AM23" s="65">
        <f aca="true" t="shared" si="10" ref="AM23:CC23">AM75</f>
        <v>0</v>
      </c>
      <c r="AN23" s="65">
        <f t="shared" si="10"/>
        <v>0</v>
      </c>
      <c r="AO23" s="65">
        <f t="shared" si="10"/>
        <v>0</v>
      </c>
      <c r="AP23" s="65">
        <f t="shared" si="10"/>
        <v>0</v>
      </c>
      <c r="AQ23" s="65">
        <f t="shared" si="10"/>
        <v>0</v>
      </c>
      <c r="AR23" s="65">
        <f t="shared" si="10"/>
        <v>0</v>
      </c>
      <c r="AS23" s="65">
        <f t="shared" si="10"/>
        <v>0</v>
      </c>
      <c r="AT23" s="65">
        <f t="shared" si="10"/>
        <v>0</v>
      </c>
      <c r="AU23" s="65">
        <f t="shared" si="10"/>
        <v>0</v>
      </c>
      <c r="AV23" s="65">
        <f t="shared" si="10"/>
        <v>0</v>
      </c>
      <c r="AW23" s="65">
        <f t="shared" si="10"/>
        <v>0</v>
      </c>
      <c r="AX23" s="65">
        <f t="shared" si="10"/>
        <v>0</v>
      </c>
      <c r="AY23" s="65">
        <f t="shared" si="10"/>
        <v>0</v>
      </c>
      <c r="AZ23" s="65">
        <f t="shared" si="10"/>
        <v>0</v>
      </c>
      <c r="BA23" s="65">
        <f t="shared" si="10"/>
        <v>0</v>
      </c>
      <c r="BB23" s="65">
        <f t="shared" si="10"/>
        <v>0</v>
      </c>
      <c r="BC23" s="65">
        <f t="shared" si="10"/>
        <v>0</v>
      </c>
      <c r="BD23" s="65">
        <f t="shared" si="10"/>
        <v>0</v>
      </c>
      <c r="BE23" s="65">
        <f t="shared" si="10"/>
        <v>0</v>
      </c>
      <c r="BF23" s="65">
        <f t="shared" si="10"/>
        <v>0</v>
      </c>
      <c r="BG23" s="65">
        <f t="shared" si="10"/>
        <v>0</v>
      </c>
      <c r="BH23" s="65">
        <f t="shared" si="10"/>
        <v>0</v>
      </c>
      <c r="BI23" s="65">
        <f t="shared" si="10"/>
        <v>0</v>
      </c>
      <c r="BJ23" s="65">
        <f t="shared" si="10"/>
        <v>0</v>
      </c>
      <c r="BK23" s="65">
        <f t="shared" si="10"/>
        <v>0</v>
      </c>
      <c r="BL23" s="65">
        <f t="shared" si="10"/>
        <v>0</v>
      </c>
      <c r="BM23" s="65">
        <f t="shared" si="10"/>
        <v>0</v>
      </c>
      <c r="BN23" s="65">
        <f t="shared" si="10"/>
        <v>0</v>
      </c>
      <c r="BO23" s="65">
        <f t="shared" si="10"/>
        <v>0</v>
      </c>
      <c r="BP23" s="65">
        <f t="shared" si="10"/>
        <v>0</v>
      </c>
      <c r="BQ23" s="65">
        <f t="shared" si="10"/>
        <v>0</v>
      </c>
      <c r="BR23" s="65">
        <f t="shared" si="10"/>
        <v>0</v>
      </c>
      <c r="BS23" s="65">
        <f t="shared" si="10"/>
        <v>0</v>
      </c>
      <c r="BT23" s="65">
        <f t="shared" si="10"/>
        <v>0</v>
      </c>
      <c r="BU23" s="65">
        <f t="shared" si="10"/>
        <v>0</v>
      </c>
      <c r="BV23" s="65">
        <f t="shared" si="10"/>
        <v>0</v>
      </c>
      <c r="BW23" s="65">
        <f t="shared" si="10"/>
        <v>0</v>
      </c>
      <c r="BX23" s="65">
        <f t="shared" si="10"/>
        <v>0</v>
      </c>
      <c r="BY23" s="65">
        <f t="shared" si="10"/>
        <v>0</v>
      </c>
      <c r="BZ23" s="65">
        <f t="shared" si="10"/>
        <v>0</v>
      </c>
      <c r="CA23" s="65">
        <f t="shared" si="10"/>
        <v>0</v>
      </c>
      <c r="CB23" s="65">
        <f t="shared" si="10"/>
        <v>0</v>
      </c>
      <c r="CC23" s="65">
        <f t="shared" si="10"/>
        <v>0</v>
      </c>
      <c r="CD23" s="67"/>
    </row>
    <row r="24" spans="1:82" ht="31.5" outlineLevel="1">
      <c r="A24" s="59" t="s">
        <v>907</v>
      </c>
      <c r="B24" s="60" t="s">
        <v>908</v>
      </c>
      <c r="C24" s="61" t="s">
        <v>388</v>
      </c>
      <c r="D24" s="61" t="s">
        <v>388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  <c r="BH24" s="65">
        <v>0</v>
      </c>
      <c r="BI24" s="65">
        <v>0</v>
      </c>
      <c r="BJ24" s="65">
        <v>0</v>
      </c>
      <c r="BK24" s="65">
        <v>0</v>
      </c>
      <c r="BL24" s="65">
        <v>0</v>
      </c>
      <c r="BM24" s="65">
        <v>0</v>
      </c>
      <c r="BN24" s="65">
        <v>0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W24" s="65">
        <v>0</v>
      </c>
      <c r="BX24" s="65">
        <v>0</v>
      </c>
      <c r="BY24" s="65">
        <v>0</v>
      </c>
      <c r="BZ24" s="65">
        <v>0</v>
      </c>
      <c r="CA24" s="65">
        <v>0</v>
      </c>
      <c r="CB24" s="65">
        <v>0</v>
      </c>
      <c r="CC24" s="65">
        <v>0</v>
      </c>
      <c r="CD24" s="66"/>
    </row>
    <row r="25" spans="1:82" ht="39" customHeight="1">
      <c r="A25" s="59" t="s">
        <v>909</v>
      </c>
      <c r="B25" s="60" t="s">
        <v>910</v>
      </c>
      <c r="C25" s="61" t="s">
        <v>388</v>
      </c>
      <c r="D25" s="61" t="s">
        <v>388</v>
      </c>
      <c r="E25" s="65">
        <f aca="true" t="shared" si="11" ref="E25:J25">E78</f>
        <v>0</v>
      </c>
      <c r="F25" s="65">
        <f t="shared" si="11"/>
        <v>0</v>
      </c>
      <c r="G25" s="65">
        <f t="shared" si="11"/>
        <v>0</v>
      </c>
      <c r="H25" s="65">
        <f t="shared" si="11"/>
        <v>0</v>
      </c>
      <c r="I25" s="65">
        <f t="shared" si="11"/>
        <v>0</v>
      </c>
      <c r="J25" s="65">
        <f t="shared" si="11"/>
        <v>0</v>
      </c>
      <c r="K25" s="65">
        <f aca="true" t="shared" si="12" ref="K25:AE25">K78</f>
        <v>9</v>
      </c>
      <c r="L25" s="65">
        <f t="shared" si="12"/>
        <v>0</v>
      </c>
      <c r="M25" s="65">
        <f t="shared" si="12"/>
        <v>0</v>
      </c>
      <c r="N25" s="65">
        <f t="shared" si="12"/>
        <v>0</v>
      </c>
      <c r="O25" s="65">
        <f t="shared" si="12"/>
        <v>0</v>
      </c>
      <c r="P25" s="65">
        <f t="shared" si="12"/>
        <v>0</v>
      </c>
      <c r="Q25" s="65">
        <f t="shared" si="12"/>
        <v>0</v>
      </c>
      <c r="R25" s="65">
        <f t="shared" si="12"/>
        <v>0</v>
      </c>
      <c r="S25" s="65">
        <f t="shared" si="12"/>
        <v>0</v>
      </c>
      <c r="T25" s="65">
        <f t="shared" si="12"/>
        <v>0</v>
      </c>
      <c r="U25" s="65">
        <f t="shared" si="12"/>
        <v>0</v>
      </c>
      <c r="V25" s="65">
        <f t="shared" si="12"/>
        <v>0</v>
      </c>
      <c r="W25" s="65">
        <f t="shared" si="12"/>
        <v>0</v>
      </c>
      <c r="X25" s="65">
        <f t="shared" si="12"/>
        <v>0</v>
      </c>
      <c r="Y25" s="65">
        <f t="shared" si="12"/>
        <v>0</v>
      </c>
      <c r="Z25" s="65">
        <f t="shared" si="12"/>
        <v>0</v>
      </c>
      <c r="AA25" s="65">
        <f t="shared" si="12"/>
        <v>0</v>
      </c>
      <c r="AB25" s="65">
        <f t="shared" si="12"/>
        <v>0</v>
      </c>
      <c r="AC25" s="65">
        <f t="shared" si="12"/>
        <v>0</v>
      </c>
      <c r="AD25" s="65">
        <f t="shared" si="12"/>
        <v>0</v>
      </c>
      <c r="AE25" s="65">
        <f t="shared" si="12"/>
        <v>0</v>
      </c>
      <c r="AF25" s="65">
        <f aca="true" t="shared" si="13" ref="AF25:AL25">AF78</f>
        <v>2</v>
      </c>
      <c r="AG25" s="65">
        <f t="shared" si="13"/>
        <v>0</v>
      </c>
      <c r="AH25" s="65">
        <f t="shared" si="13"/>
        <v>0</v>
      </c>
      <c r="AI25" s="65">
        <f t="shared" si="13"/>
        <v>0</v>
      </c>
      <c r="AJ25" s="65">
        <f t="shared" si="13"/>
        <v>0</v>
      </c>
      <c r="AK25" s="65">
        <f t="shared" si="13"/>
        <v>0</v>
      </c>
      <c r="AL25" s="65">
        <f t="shared" si="13"/>
        <v>0</v>
      </c>
      <c r="AM25" s="65">
        <f aca="true" t="shared" si="14" ref="AM25:CC25">AM78</f>
        <v>7</v>
      </c>
      <c r="AN25" s="65">
        <f t="shared" si="14"/>
        <v>0</v>
      </c>
      <c r="AO25" s="65">
        <f t="shared" si="14"/>
        <v>0</v>
      </c>
      <c r="AP25" s="65">
        <f t="shared" si="14"/>
        <v>0</v>
      </c>
      <c r="AQ25" s="65">
        <f t="shared" si="14"/>
        <v>0</v>
      </c>
      <c r="AR25" s="65">
        <f t="shared" si="14"/>
        <v>0</v>
      </c>
      <c r="AS25" s="65">
        <f t="shared" si="14"/>
        <v>0</v>
      </c>
      <c r="AT25" s="65">
        <f t="shared" si="14"/>
        <v>2</v>
      </c>
      <c r="AU25" s="65">
        <f t="shared" si="14"/>
        <v>0</v>
      </c>
      <c r="AV25" s="65">
        <f t="shared" si="14"/>
        <v>0</v>
      </c>
      <c r="AW25" s="65">
        <f t="shared" si="14"/>
        <v>0</v>
      </c>
      <c r="AX25" s="65">
        <f t="shared" si="14"/>
        <v>0</v>
      </c>
      <c r="AY25" s="65">
        <f t="shared" si="14"/>
        <v>0</v>
      </c>
      <c r="AZ25" s="65">
        <f t="shared" si="14"/>
        <v>0</v>
      </c>
      <c r="BA25" s="65">
        <f t="shared" si="14"/>
        <v>0</v>
      </c>
      <c r="BB25" s="65">
        <f t="shared" si="14"/>
        <v>0</v>
      </c>
      <c r="BC25" s="65">
        <f t="shared" si="14"/>
        <v>0</v>
      </c>
      <c r="BD25" s="65">
        <f t="shared" si="14"/>
        <v>0</v>
      </c>
      <c r="BE25" s="65">
        <f t="shared" si="14"/>
        <v>0</v>
      </c>
      <c r="BF25" s="65">
        <f t="shared" si="14"/>
        <v>0</v>
      </c>
      <c r="BG25" s="65">
        <f t="shared" si="14"/>
        <v>0</v>
      </c>
      <c r="BH25" s="65">
        <f t="shared" si="14"/>
        <v>0</v>
      </c>
      <c r="BI25" s="65">
        <f t="shared" si="14"/>
        <v>0</v>
      </c>
      <c r="BJ25" s="65">
        <f t="shared" si="14"/>
        <v>0</v>
      </c>
      <c r="BK25" s="65">
        <f t="shared" si="14"/>
        <v>0</v>
      </c>
      <c r="BL25" s="65">
        <f t="shared" si="14"/>
        <v>0</v>
      </c>
      <c r="BM25" s="65">
        <f t="shared" si="14"/>
        <v>0</v>
      </c>
      <c r="BN25" s="65">
        <f t="shared" si="14"/>
        <v>0</v>
      </c>
      <c r="BO25" s="65">
        <f t="shared" si="14"/>
        <v>0</v>
      </c>
      <c r="BP25" s="65">
        <f t="shared" si="14"/>
        <v>0</v>
      </c>
      <c r="BQ25" s="65">
        <f t="shared" si="14"/>
        <v>0</v>
      </c>
      <c r="BR25" s="65">
        <f t="shared" si="14"/>
        <v>0</v>
      </c>
      <c r="BS25" s="65">
        <f t="shared" si="14"/>
        <v>0</v>
      </c>
      <c r="BT25" s="65">
        <f t="shared" si="14"/>
        <v>0</v>
      </c>
      <c r="BU25" s="65">
        <f t="shared" si="14"/>
        <v>0</v>
      </c>
      <c r="BV25" s="65">
        <f t="shared" si="14"/>
        <v>2</v>
      </c>
      <c r="BW25" s="65">
        <f t="shared" si="14"/>
        <v>0</v>
      </c>
      <c r="BX25" s="65">
        <f t="shared" si="14"/>
        <v>0</v>
      </c>
      <c r="BY25" s="65">
        <f t="shared" si="14"/>
        <v>0</v>
      </c>
      <c r="BZ25" s="65">
        <f t="shared" si="14"/>
        <v>0</v>
      </c>
      <c r="CA25" s="65">
        <f t="shared" si="14"/>
        <v>0</v>
      </c>
      <c r="CB25" s="65">
        <f t="shared" si="14"/>
        <v>0</v>
      </c>
      <c r="CC25" s="65">
        <f t="shared" si="14"/>
        <v>-2</v>
      </c>
      <c r="CD25" s="67"/>
    </row>
    <row r="26" spans="1:82" ht="29.25" customHeight="1">
      <c r="A26" s="48" t="s">
        <v>219</v>
      </c>
      <c r="B26" s="49" t="s">
        <v>911</v>
      </c>
      <c r="C26" s="61" t="s">
        <v>388</v>
      </c>
      <c r="D26" s="61" t="s">
        <v>388</v>
      </c>
      <c r="E26" s="65">
        <f aca="true" t="shared" si="15" ref="E26:AJ26">E27+E50+E62</f>
        <v>0</v>
      </c>
      <c r="F26" s="65">
        <f t="shared" si="15"/>
        <v>0</v>
      </c>
      <c r="G26" s="65">
        <f t="shared" si="15"/>
        <v>3.175</v>
      </c>
      <c r="H26" s="65">
        <f t="shared" si="15"/>
        <v>0</v>
      </c>
      <c r="I26" s="65">
        <f t="shared" si="15"/>
        <v>0</v>
      </c>
      <c r="J26" s="65">
        <f t="shared" si="15"/>
        <v>0</v>
      </c>
      <c r="K26" s="65">
        <f>K27+K50+K62</f>
        <v>560</v>
      </c>
      <c r="L26" s="65">
        <f t="shared" si="15"/>
        <v>0</v>
      </c>
      <c r="M26" s="65">
        <f t="shared" si="15"/>
        <v>0</v>
      </c>
      <c r="N26" s="65">
        <f t="shared" si="15"/>
        <v>0</v>
      </c>
      <c r="O26" s="65">
        <f t="shared" si="15"/>
        <v>0</v>
      </c>
      <c r="P26" s="65">
        <f t="shared" si="15"/>
        <v>0</v>
      </c>
      <c r="Q26" s="65">
        <f t="shared" si="15"/>
        <v>0</v>
      </c>
      <c r="R26" s="65">
        <f t="shared" si="15"/>
        <v>0</v>
      </c>
      <c r="S26" s="65">
        <f t="shared" si="15"/>
        <v>0</v>
      </c>
      <c r="T26" s="65">
        <f t="shared" si="15"/>
        <v>0</v>
      </c>
      <c r="U26" s="65">
        <f t="shared" si="15"/>
        <v>0</v>
      </c>
      <c r="V26" s="65">
        <f t="shared" si="15"/>
        <v>0</v>
      </c>
      <c r="W26" s="65">
        <f t="shared" si="15"/>
        <v>0</v>
      </c>
      <c r="X26" s="65">
        <f t="shared" si="15"/>
        <v>0</v>
      </c>
      <c r="Y26" s="65">
        <f t="shared" si="15"/>
        <v>0</v>
      </c>
      <c r="Z26" s="65">
        <f t="shared" si="15"/>
        <v>0</v>
      </c>
      <c r="AA26" s="65">
        <f t="shared" si="15"/>
        <v>0</v>
      </c>
      <c r="AB26" s="65">
        <f t="shared" si="15"/>
        <v>0</v>
      </c>
      <c r="AC26" s="65">
        <f t="shared" si="15"/>
        <v>0</v>
      </c>
      <c r="AD26" s="65">
        <f t="shared" si="15"/>
        <v>0</v>
      </c>
      <c r="AE26" s="65">
        <f t="shared" si="15"/>
        <v>0</v>
      </c>
      <c r="AF26" s="65">
        <f t="shared" si="15"/>
        <v>0</v>
      </c>
      <c r="AG26" s="65">
        <f t="shared" si="15"/>
        <v>0</v>
      </c>
      <c r="AH26" s="65">
        <f t="shared" si="15"/>
        <v>0</v>
      </c>
      <c r="AI26" s="65">
        <f t="shared" si="15"/>
        <v>3.175</v>
      </c>
      <c r="AJ26" s="65">
        <f t="shared" si="15"/>
        <v>0</v>
      </c>
      <c r="AK26" s="65">
        <f aca="true" t="shared" si="16" ref="AK26:BP26">AK27+AK50+AK62</f>
        <v>0</v>
      </c>
      <c r="AL26" s="65">
        <f t="shared" si="16"/>
        <v>0</v>
      </c>
      <c r="AM26" s="65">
        <f t="shared" si="16"/>
        <v>560</v>
      </c>
      <c r="AN26" s="65">
        <f t="shared" si="16"/>
        <v>0</v>
      </c>
      <c r="AO26" s="65">
        <f t="shared" si="16"/>
        <v>0</v>
      </c>
      <c r="AP26" s="65">
        <f t="shared" si="16"/>
        <v>3.3430000000000004</v>
      </c>
      <c r="AQ26" s="65">
        <f t="shared" si="16"/>
        <v>0</v>
      </c>
      <c r="AR26" s="65">
        <f t="shared" si="16"/>
        <v>0</v>
      </c>
      <c r="AS26" s="65">
        <f t="shared" si="16"/>
        <v>0</v>
      </c>
      <c r="AT26" s="65">
        <f t="shared" si="16"/>
        <v>44</v>
      </c>
      <c r="AU26" s="65">
        <f t="shared" si="16"/>
        <v>0</v>
      </c>
      <c r="AV26" s="65">
        <f t="shared" si="16"/>
        <v>0</v>
      </c>
      <c r="AW26" s="65">
        <f t="shared" si="16"/>
        <v>0</v>
      </c>
      <c r="AX26" s="65">
        <f t="shared" si="16"/>
        <v>0</v>
      </c>
      <c r="AY26" s="65">
        <f t="shared" si="16"/>
        <v>0</v>
      </c>
      <c r="AZ26" s="65">
        <f t="shared" si="16"/>
        <v>0</v>
      </c>
      <c r="BA26" s="65">
        <f t="shared" si="16"/>
        <v>0</v>
      </c>
      <c r="BB26" s="65">
        <f t="shared" si="16"/>
        <v>0</v>
      </c>
      <c r="BC26" s="65">
        <f t="shared" si="16"/>
        <v>0</v>
      </c>
      <c r="BD26" s="65">
        <f t="shared" si="16"/>
        <v>1.074</v>
      </c>
      <c r="BE26" s="65">
        <f t="shared" si="16"/>
        <v>0</v>
      </c>
      <c r="BF26" s="65">
        <f t="shared" si="16"/>
        <v>0</v>
      </c>
      <c r="BG26" s="65">
        <f t="shared" si="16"/>
        <v>0</v>
      </c>
      <c r="BH26" s="65">
        <f t="shared" si="16"/>
        <v>22</v>
      </c>
      <c r="BI26" s="65">
        <f t="shared" si="16"/>
        <v>0</v>
      </c>
      <c r="BJ26" s="65">
        <f t="shared" si="16"/>
        <v>0</v>
      </c>
      <c r="BK26" s="65">
        <f t="shared" si="16"/>
        <v>1.472</v>
      </c>
      <c r="BL26" s="65">
        <f t="shared" si="16"/>
        <v>0</v>
      </c>
      <c r="BM26" s="65">
        <f t="shared" si="16"/>
        <v>0</v>
      </c>
      <c r="BN26" s="65">
        <f t="shared" si="16"/>
        <v>0</v>
      </c>
      <c r="BO26" s="65">
        <f t="shared" si="16"/>
        <v>22</v>
      </c>
      <c r="BP26" s="65">
        <f t="shared" si="16"/>
        <v>0</v>
      </c>
      <c r="BQ26" s="65">
        <f aca="true" t="shared" si="17" ref="BQ26:CC26">BQ27+BQ50+BQ62</f>
        <v>0</v>
      </c>
      <c r="BR26" s="65">
        <f t="shared" si="17"/>
        <v>0.797</v>
      </c>
      <c r="BS26" s="65">
        <f t="shared" si="17"/>
        <v>0</v>
      </c>
      <c r="BT26" s="65">
        <f t="shared" si="17"/>
        <v>0</v>
      </c>
      <c r="BU26" s="65">
        <f t="shared" si="17"/>
        <v>0</v>
      </c>
      <c r="BV26" s="65">
        <f t="shared" si="17"/>
        <v>507</v>
      </c>
      <c r="BW26" s="65">
        <f t="shared" si="17"/>
        <v>0</v>
      </c>
      <c r="BX26" s="65">
        <f t="shared" si="17"/>
        <v>0</v>
      </c>
      <c r="BY26" s="65">
        <f t="shared" si="17"/>
        <v>0</v>
      </c>
      <c r="BZ26" s="65">
        <f t="shared" si="17"/>
        <v>0</v>
      </c>
      <c r="CA26" s="65">
        <f t="shared" si="17"/>
        <v>0</v>
      </c>
      <c r="CB26" s="65">
        <f t="shared" si="17"/>
        <v>0</v>
      </c>
      <c r="CC26" s="65">
        <f t="shared" si="17"/>
        <v>9</v>
      </c>
      <c r="CD26" s="67"/>
    </row>
    <row r="27" spans="1:82" ht="47.25" outlineLevel="1">
      <c r="A27" s="48" t="s">
        <v>249</v>
      </c>
      <c r="B27" s="49" t="s">
        <v>912</v>
      </c>
      <c r="C27" s="61" t="s">
        <v>388</v>
      </c>
      <c r="D27" s="61" t="s">
        <v>388</v>
      </c>
      <c r="E27" s="65">
        <f aca="true" t="shared" si="18" ref="E27:AJ27">E28+E29</f>
        <v>0</v>
      </c>
      <c r="F27" s="65">
        <f t="shared" si="18"/>
        <v>0</v>
      </c>
      <c r="G27" s="65">
        <f t="shared" si="18"/>
        <v>0</v>
      </c>
      <c r="H27" s="65">
        <f t="shared" si="18"/>
        <v>0</v>
      </c>
      <c r="I27" s="65">
        <f t="shared" si="18"/>
        <v>0</v>
      </c>
      <c r="J27" s="65">
        <f t="shared" si="18"/>
        <v>0</v>
      </c>
      <c r="K27" s="65">
        <f>K28+K29</f>
        <v>44</v>
      </c>
      <c r="L27" s="65">
        <f t="shared" si="18"/>
        <v>0</v>
      </c>
      <c r="M27" s="65">
        <f t="shared" si="18"/>
        <v>0</v>
      </c>
      <c r="N27" s="65">
        <f t="shared" si="18"/>
        <v>0</v>
      </c>
      <c r="O27" s="65">
        <f t="shared" si="18"/>
        <v>0</v>
      </c>
      <c r="P27" s="65">
        <f t="shared" si="18"/>
        <v>0</v>
      </c>
      <c r="Q27" s="65">
        <f t="shared" si="18"/>
        <v>0</v>
      </c>
      <c r="R27" s="65">
        <f t="shared" si="18"/>
        <v>0</v>
      </c>
      <c r="S27" s="65">
        <f t="shared" si="18"/>
        <v>0</v>
      </c>
      <c r="T27" s="65">
        <f t="shared" si="18"/>
        <v>0</v>
      </c>
      <c r="U27" s="65">
        <f t="shared" si="18"/>
        <v>0</v>
      </c>
      <c r="V27" s="65">
        <f t="shared" si="18"/>
        <v>0</v>
      </c>
      <c r="W27" s="65">
        <f t="shared" si="18"/>
        <v>0</v>
      </c>
      <c r="X27" s="65">
        <f t="shared" si="18"/>
        <v>0</v>
      </c>
      <c r="Y27" s="65">
        <f t="shared" si="18"/>
        <v>0</v>
      </c>
      <c r="Z27" s="65">
        <f t="shared" si="18"/>
        <v>0</v>
      </c>
      <c r="AA27" s="65">
        <f t="shared" si="18"/>
        <v>0</v>
      </c>
      <c r="AB27" s="65">
        <f t="shared" si="18"/>
        <v>0</v>
      </c>
      <c r="AC27" s="65">
        <f t="shared" si="18"/>
        <v>0</v>
      </c>
      <c r="AD27" s="65">
        <f t="shared" si="18"/>
        <v>0</v>
      </c>
      <c r="AE27" s="65">
        <f t="shared" si="18"/>
        <v>0</v>
      </c>
      <c r="AF27" s="65">
        <f t="shared" si="18"/>
        <v>0</v>
      </c>
      <c r="AG27" s="65">
        <f t="shared" si="18"/>
        <v>0</v>
      </c>
      <c r="AH27" s="65">
        <f t="shared" si="18"/>
        <v>0</v>
      </c>
      <c r="AI27" s="65">
        <f t="shared" si="18"/>
        <v>0</v>
      </c>
      <c r="AJ27" s="65">
        <f t="shared" si="18"/>
        <v>0</v>
      </c>
      <c r="AK27" s="65">
        <f aca="true" t="shared" si="19" ref="AK27:BP27">AK28+AK29</f>
        <v>0</v>
      </c>
      <c r="AL27" s="65">
        <f t="shared" si="19"/>
        <v>0</v>
      </c>
      <c r="AM27" s="65">
        <f t="shared" si="19"/>
        <v>44</v>
      </c>
      <c r="AN27" s="65">
        <f t="shared" si="19"/>
        <v>0</v>
      </c>
      <c r="AO27" s="65">
        <f t="shared" si="19"/>
        <v>0</v>
      </c>
      <c r="AP27" s="65">
        <f t="shared" si="19"/>
        <v>0</v>
      </c>
      <c r="AQ27" s="65">
        <f t="shared" si="19"/>
        <v>0</v>
      </c>
      <c r="AR27" s="65">
        <f t="shared" si="19"/>
        <v>0</v>
      </c>
      <c r="AS27" s="65">
        <f t="shared" si="19"/>
        <v>0</v>
      </c>
      <c r="AT27" s="65">
        <f t="shared" si="19"/>
        <v>44</v>
      </c>
      <c r="AU27" s="65">
        <f t="shared" si="19"/>
        <v>0</v>
      </c>
      <c r="AV27" s="65">
        <f t="shared" si="19"/>
        <v>0</v>
      </c>
      <c r="AW27" s="65">
        <f t="shared" si="19"/>
        <v>0</v>
      </c>
      <c r="AX27" s="65">
        <f t="shared" si="19"/>
        <v>0</v>
      </c>
      <c r="AY27" s="65">
        <f t="shared" si="19"/>
        <v>0</v>
      </c>
      <c r="AZ27" s="65">
        <f t="shared" si="19"/>
        <v>0</v>
      </c>
      <c r="BA27" s="65">
        <f t="shared" si="19"/>
        <v>0</v>
      </c>
      <c r="BB27" s="65">
        <f t="shared" si="19"/>
        <v>0</v>
      </c>
      <c r="BC27" s="65">
        <f t="shared" si="19"/>
        <v>0</v>
      </c>
      <c r="BD27" s="65">
        <f t="shared" si="19"/>
        <v>0</v>
      </c>
      <c r="BE27" s="65">
        <f t="shared" si="19"/>
        <v>0</v>
      </c>
      <c r="BF27" s="65">
        <f t="shared" si="19"/>
        <v>0</v>
      </c>
      <c r="BG27" s="65">
        <f t="shared" si="19"/>
        <v>0</v>
      </c>
      <c r="BH27" s="65">
        <f t="shared" si="19"/>
        <v>22</v>
      </c>
      <c r="BI27" s="65">
        <f t="shared" si="19"/>
        <v>0</v>
      </c>
      <c r="BJ27" s="65">
        <f t="shared" si="19"/>
        <v>0</v>
      </c>
      <c r="BK27" s="65">
        <f t="shared" si="19"/>
        <v>0</v>
      </c>
      <c r="BL27" s="65">
        <f t="shared" si="19"/>
        <v>0</v>
      </c>
      <c r="BM27" s="65">
        <f t="shared" si="19"/>
        <v>0</v>
      </c>
      <c r="BN27" s="65">
        <f t="shared" si="19"/>
        <v>0</v>
      </c>
      <c r="BO27" s="65">
        <f t="shared" si="19"/>
        <v>22</v>
      </c>
      <c r="BP27" s="65">
        <f t="shared" si="19"/>
        <v>0</v>
      </c>
      <c r="BQ27" s="65">
        <f aca="true" t="shared" si="20" ref="BQ27:CC27">BQ28+BQ29</f>
        <v>0</v>
      </c>
      <c r="BR27" s="65">
        <f t="shared" si="20"/>
        <v>0</v>
      </c>
      <c r="BS27" s="65">
        <f t="shared" si="20"/>
        <v>0</v>
      </c>
      <c r="BT27" s="65">
        <f t="shared" si="20"/>
        <v>0</v>
      </c>
      <c r="BU27" s="65">
        <f t="shared" si="20"/>
        <v>0</v>
      </c>
      <c r="BV27" s="65">
        <f t="shared" si="20"/>
        <v>0</v>
      </c>
      <c r="BW27" s="65">
        <f t="shared" si="20"/>
        <v>0</v>
      </c>
      <c r="BX27" s="65">
        <f t="shared" si="20"/>
        <v>0</v>
      </c>
      <c r="BY27" s="65">
        <f t="shared" si="20"/>
        <v>0</v>
      </c>
      <c r="BZ27" s="65">
        <f t="shared" si="20"/>
        <v>0</v>
      </c>
      <c r="CA27" s="65">
        <f t="shared" si="20"/>
        <v>0</v>
      </c>
      <c r="CB27" s="65">
        <f t="shared" si="20"/>
        <v>0</v>
      </c>
      <c r="CC27" s="65">
        <f t="shared" si="20"/>
        <v>0</v>
      </c>
      <c r="CD27" s="66"/>
    </row>
    <row r="28" spans="1:82" ht="31.5" outlineLevel="1">
      <c r="A28" s="48" t="s">
        <v>250</v>
      </c>
      <c r="B28" s="49" t="s">
        <v>384</v>
      </c>
      <c r="C28" s="61" t="s">
        <v>388</v>
      </c>
      <c r="D28" s="61" t="s">
        <v>388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0</v>
      </c>
      <c r="BI28" s="65">
        <v>0</v>
      </c>
      <c r="BJ28" s="65">
        <v>0</v>
      </c>
      <c r="BK28" s="65">
        <v>0</v>
      </c>
      <c r="BL28" s="65">
        <v>0</v>
      </c>
      <c r="BM28" s="65">
        <v>0</v>
      </c>
      <c r="BN28" s="65">
        <v>0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  <c r="BW28" s="65">
        <v>0</v>
      </c>
      <c r="BX28" s="65">
        <v>0</v>
      </c>
      <c r="BY28" s="65">
        <v>0</v>
      </c>
      <c r="BZ28" s="65">
        <v>0</v>
      </c>
      <c r="CA28" s="65">
        <v>0</v>
      </c>
      <c r="CB28" s="65">
        <v>0</v>
      </c>
      <c r="CC28" s="65">
        <v>0</v>
      </c>
      <c r="CD28" s="66"/>
    </row>
    <row r="29" spans="1:82" ht="40.5" customHeight="1" outlineLevel="1">
      <c r="A29" s="48" t="s">
        <v>251</v>
      </c>
      <c r="B29" s="49" t="s">
        <v>913</v>
      </c>
      <c r="C29" s="61" t="s">
        <v>388</v>
      </c>
      <c r="D29" s="61" t="s">
        <v>388</v>
      </c>
      <c r="E29" s="65">
        <f aca="true" t="shared" si="21" ref="E29:AJ29">E30+E43</f>
        <v>0</v>
      </c>
      <c r="F29" s="65">
        <f t="shared" si="21"/>
        <v>0</v>
      </c>
      <c r="G29" s="65">
        <f t="shared" si="21"/>
        <v>0</v>
      </c>
      <c r="H29" s="65">
        <f t="shared" si="21"/>
        <v>0</v>
      </c>
      <c r="I29" s="65">
        <f t="shared" si="21"/>
        <v>0</v>
      </c>
      <c r="J29" s="65">
        <f t="shared" si="21"/>
        <v>0</v>
      </c>
      <c r="K29" s="65">
        <f>K30+K43</f>
        <v>44</v>
      </c>
      <c r="L29" s="65">
        <f t="shared" si="21"/>
        <v>0</v>
      </c>
      <c r="M29" s="65">
        <f t="shared" si="21"/>
        <v>0</v>
      </c>
      <c r="N29" s="65">
        <f t="shared" si="21"/>
        <v>0</v>
      </c>
      <c r="O29" s="65">
        <f t="shared" si="21"/>
        <v>0</v>
      </c>
      <c r="P29" s="65">
        <f t="shared" si="21"/>
        <v>0</v>
      </c>
      <c r="Q29" s="65">
        <f t="shared" si="21"/>
        <v>0</v>
      </c>
      <c r="R29" s="65">
        <f t="shared" si="21"/>
        <v>0</v>
      </c>
      <c r="S29" s="65">
        <f t="shared" si="21"/>
        <v>0</v>
      </c>
      <c r="T29" s="65">
        <f t="shared" si="21"/>
        <v>0</v>
      </c>
      <c r="U29" s="65">
        <f t="shared" si="21"/>
        <v>0</v>
      </c>
      <c r="V29" s="65">
        <f t="shared" si="21"/>
        <v>0</v>
      </c>
      <c r="W29" s="65">
        <f t="shared" si="21"/>
        <v>0</v>
      </c>
      <c r="X29" s="65">
        <f t="shared" si="21"/>
        <v>0</v>
      </c>
      <c r="Y29" s="65">
        <f t="shared" si="21"/>
        <v>0</v>
      </c>
      <c r="Z29" s="65">
        <f t="shared" si="21"/>
        <v>0</v>
      </c>
      <c r="AA29" s="65">
        <f t="shared" si="21"/>
        <v>0</v>
      </c>
      <c r="AB29" s="65">
        <f t="shared" si="21"/>
        <v>0</v>
      </c>
      <c r="AC29" s="65">
        <f t="shared" si="21"/>
        <v>0</v>
      </c>
      <c r="AD29" s="65">
        <f t="shared" si="21"/>
        <v>0</v>
      </c>
      <c r="AE29" s="65">
        <f t="shared" si="21"/>
        <v>0</v>
      </c>
      <c r="AF29" s="65">
        <f t="shared" si="21"/>
        <v>0</v>
      </c>
      <c r="AG29" s="65">
        <f t="shared" si="21"/>
        <v>0</v>
      </c>
      <c r="AH29" s="65">
        <f t="shared" si="21"/>
        <v>0</v>
      </c>
      <c r="AI29" s="65">
        <f t="shared" si="21"/>
        <v>0</v>
      </c>
      <c r="AJ29" s="65">
        <f t="shared" si="21"/>
        <v>0</v>
      </c>
      <c r="AK29" s="65">
        <f aca="true" t="shared" si="22" ref="AK29:BP29">AK30+AK43</f>
        <v>0</v>
      </c>
      <c r="AL29" s="65">
        <f t="shared" si="22"/>
        <v>0</v>
      </c>
      <c r="AM29" s="65">
        <f t="shared" si="22"/>
        <v>44</v>
      </c>
      <c r="AN29" s="65">
        <f t="shared" si="22"/>
        <v>0</v>
      </c>
      <c r="AO29" s="65">
        <f t="shared" si="22"/>
        <v>0</v>
      </c>
      <c r="AP29" s="65">
        <f t="shared" si="22"/>
        <v>0</v>
      </c>
      <c r="AQ29" s="65">
        <f t="shared" si="22"/>
        <v>0</v>
      </c>
      <c r="AR29" s="65">
        <f t="shared" si="22"/>
        <v>0</v>
      </c>
      <c r="AS29" s="65">
        <f t="shared" si="22"/>
        <v>0</v>
      </c>
      <c r="AT29" s="65">
        <f t="shared" si="22"/>
        <v>44</v>
      </c>
      <c r="AU29" s="65">
        <f t="shared" si="22"/>
        <v>0</v>
      </c>
      <c r="AV29" s="65">
        <f t="shared" si="22"/>
        <v>0</v>
      </c>
      <c r="AW29" s="65">
        <f t="shared" si="22"/>
        <v>0</v>
      </c>
      <c r="AX29" s="65">
        <f t="shared" si="22"/>
        <v>0</v>
      </c>
      <c r="AY29" s="65">
        <f t="shared" si="22"/>
        <v>0</v>
      </c>
      <c r="AZ29" s="65">
        <f t="shared" si="22"/>
        <v>0</v>
      </c>
      <c r="BA29" s="65">
        <f t="shared" si="22"/>
        <v>0</v>
      </c>
      <c r="BB29" s="65">
        <f t="shared" si="22"/>
        <v>0</v>
      </c>
      <c r="BC29" s="65">
        <f t="shared" si="22"/>
        <v>0</v>
      </c>
      <c r="BD29" s="65">
        <f t="shared" si="22"/>
        <v>0</v>
      </c>
      <c r="BE29" s="65">
        <f t="shared" si="22"/>
        <v>0</v>
      </c>
      <c r="BF29" s="65">
        <f t="shared" si="22"/>
        <v>0</v>
      </c>
      <c r="BG29" s="65">
        <f t="shared" si="22"/>
        <v>0</v>
      </c>
      <c r="BH29" s="65">
        <f t="shared" si="22"/>
        <v>22</v>
      </c>
      <c r="BI29" s="65">
        <f t="shared" si="22"/>
        <v>0</v>
      </c>
      <c r="BJ29" s="65">
        <f t="shared" si="22"/>
        <v>0</v>
      </c>
      <c r="BK29" s="65">
        <f t="shared" si="22"/>
        <v>0</v>
      </c>
      <c r="BL29" s="65">
        <f t="shared" si="22"/>
        <v>0</v>
      </c>
      <c r="BM29" s="65">
        <f t="shared" si="22"/>
        <v>0</v>
      </c>
      <c r="BN29" s="65">
        <f t="shared" si="22"/>
        <v>0</v>
      </c>
      <c r="BO29" s="65">
        <f t="shared" si="22"/>
        <v>22</v>
      </c>
      <c r="BP29" s="65">
        <f t="shared" si="22"/>
        <v>0</v>
      </c>
      <c r="BQ29" s="65">
        <f aca="true" t="shared" si="23" ref="BQ29:CC29">BQ30+BQ43</f>
        <v>0</v>
      </c>
      <c r="BR29" s="65">
        <f t="shared" si="23"/>
        <v>0</v>
      </c>
      <c r="BS29" s="65">
        <f t="shared" si="23"/>
        <v>0</v>
      </c>
      <c r="BT29" s="65">
        <f t="shared" si="23"/>
        <v>0</v>
      </c>
      <c r="BU29" s="65">
        <f t="shared" si="23"/>
        <v>0</v>
      </c>
      <c r="BV29" s="65">
        <f t="shared" si="23"/>
        <v>0</v>
      </c>
      <c r="BW29" s="65">
        <f t="shared" si="23"/>
        <v>0</v>
      </c>
      <c r="BX29" s="65">
        <f t="shared" si="23"/>
        <v>0</v>
      </c>
      <c r="BY29" s="65">
        <f t="shared" si="23"/>
        <v>0</v>
      </c>
      <c r="BZ29" s="65">
        <f t="shared" si="23"/>
        <v>0</v>
      </c>
      <c r="CA29" s="65">
        <f t="shared" si="23"/>
        <v>0</v>
      </c>
      <c r="CB29" s="65">
        <f t="shared" si="23"/>
        <v>0</v>
      </c>
      <c r="CC29" s="65">
        <f t="shared" si="23"/>
        <v>0</v>
      </c>
      <c r="CD29" s="66"/>
    </row>
    <row r="30" spans="1:82" ht="40.5" customHeight="1" outlineLevel="1">
      <c r="A30" s="48" t="s">
        <v>914</v>
      </c>
      <c r="B30" s="50" t="s">
        <v>915</v>
      </c>
      <c r="C30" s="61" t="s">
        <v>388</v>
      </c>
      <c r="D30" s="61" t="s">
        <v>388</v>
      </c>
      <c r="E30" s="65">
        <f aca="true" t="shared" si="24" ref="E30:J30">E31+E32+E33+E34+E35+E36+E37+E38+E39+E40</f>
        <v>0</v>
      </c>
      <c r="F30" s="65">
        <f t="shared" si="24"/>
        <v>0</v>
      </c>
      <c r="G30" s="65">
        <f t="shared" si="24"/>
        <v>0</v>
      </c>
      <c r="H30" s="65">
        <f t="shared" si="24"/>
        <v>0</v>
      </c>
      <c r="I30" s="65">
        <f t="shared" si="24"/>
        <v>0</v>
      </c>
      <c r="J30" s="65">
        <f t="shared" si="24"/>
        <v>0</v>
      </c>
      <c r="K30" s="65">
        <f>K31+K32+K33+K34+K35+K36+K37+K38+K39+K40</f>
        <v>44</v>
      </c>
      <c r="L30" s="65">
        <f aca="true" t="shared" si="25" ref="L30:AE30">L31+L32+L33+L34+L35+L36+L37+L38+L39+L40</f>
        <v>0</v>
      </c>
      <c r="M30" s="65">
        <f t="shared" si="25"/>
        <v>0</v>
      </c>
      <c r="N30" s="65">
        <f t="shared" si="25"/>
        <v>0</v>
      </c>
      <c r="O30" s="65">
        <f t="shared" si="25"/>
        <v>0</v>
      </c>
      <c r="P30" s="65">
        <f t="shared" si="25"/>
        <v>0</v>
      </c>
      <c r="Q30" s="65">
        <f t="shared" si="25"/>
        <v>0</v>
      </c>
      <c r="R30" s="65">
        <f t="shared" si="25"/>
        <v>0</v>
      </c>
      <c r="S30" s="65">
        <f t="shared" si="25"/>
        <v>0</v>
      </c>
      <c r="T30" s="65">
        <f t="shared" si="25"/>
        <v>0</v>
      </c>
      <c r="U30" s="65">
        <f t="shared" si="25"/>
        <v>0</v>
      </c>
      <c r="V30" s="65">
        <f t="shared" si="25"/>
        <v>0</v>
      </c>
      <c r="W30" s="65">
        <f t="shared" si="25"/>
        <v>0</v>
      </c>
      <c r="X30" s="65">
        <f t="shared" si="25"/>
        <v>0</v>
      </c>
      <c r="Y30" s="65">
        <f t="shared" si="25"/>
        <v>0</v>
      </c>
      <c r="Z30" s="65">
        <f t="shared" si="25"/>
        <v>0</v>
      </c>
      <c r="AA30" s="65">
        <f t="shared" si="25"/>
        <v>0</v>
      </c>
      <c r="AB30" s="65">
        <f t="shared" si="25"/>
        <v>0</v>
      </c>
      <c r="AC30" s="65">
        <f t="shared" si="25"/>
        <v>0</v>
      </c>
      <c r="AD30" s="65">
        <f t="shared" si="25"/>
        <v>0</v>
      </c>
      <c r="AE30" s="65">
        <f t="shared" si="25"/>
        <v>0</v>
      </c>
      <c r="AF30" s="65">
        <f aca="true" t="shared" si="26" ref="AF30:AM30">AF31+AF32+AF33+AF34+AF35+AF36+AF37+AF38+AF39+AF40</f>
        <v>0</v>
      </c>
      <c r="AG30" s="65">
        <f t="shared" si="26"/>
        <v>0</v>
      </c>
      <c r="AH30" s="65">
        <f t="shared" si="26"/>
        <v>0</v>
      </c>
      <c r="AI30" s="65">
        <f t="shared" si="26"/>
        <v>0</v>
      </c>
      <c r="AJ30" s="65">
        <f t="shared" si="26"/>
        <v>0</v>
      </c>
      <c r="AK30" s="65">
        <f t="shared" si="26"/>
        <v>0</v>
      </c>
      <c r="AL30" s="65">
        <f t="shared" si="26"/>
        <v>0</v>
      </c>
      <c r="AM30" s="65">
        <f t="shared" si="26"/>
        <v>44</v>
      </c>
      <c r="AN30" s="65">
        <f aca="true" t="shared" si="27" ref="AN30:CC30">AN31+AN32+AN33+AN34+AN35+AN36+AN37+AN38+AN39+AN40</f>
        <v>0</v>
      </c>
      <c r="AO30" s="65">
        <f t="shared" si="27"/>
        <v>0</v>
      </c>
      <c r="AP30" s="65">
        <f t="shared" si="27"/>
        <v>0</v>
      </c>
      <c r="AQ30" s="65">
        <f t="shared" si="27"/>
        <v>0</v>
      </c>
      <c r="AR30" s="65">
        <f t="shared" si="27"/>
        <v>0</v>
      </c>
      <c r="AS30" s="65">
        <f t="shared" si="27"/>
        <v>0</v>
      </c>
      <c r="AT30" s="65">
        <f t="shared" si="27"/>
        <v>44</v>
      </c>
      <c r="AU30" s="65">
        <f t="shared" si="27"/>
        <v>0</v>
      </c>
      <c r="AV30" s="65">
        <f t="shared" si="27"/>
        <v>0</v>
      </c>
      <c r="AW30" s="65">
        <f t="shared" si="27"/>
        <v>0</v>
      </c>
      <c r="AX30" s="65">
        <f t="shared" si="27"/>
        <v>0</v>
      </c>
      <c r="AY30" s="65">
        <f t="shared" si="27"/>
        <v>0</v>
      </c>
      <c r="AZ30" s="65">
        <f t="shared" si="27"/>
        <v>0</v>
      </c>
      <c r="BA30" s="65">
        <f t="shared" si="27"/>
        <v>0</v>
      </c>
      <c r="BB30" s="65">
        <f t="shared" si="27"/>
        <v>0</v>
      </c>
      <c r="BC30" s="65">
        <f t="shared" si="27"/>
        <v>0</v>
      </c>
      <c r="BD30" s="65">
        <f t="shared" si="27"/>
        <v>0</v>
      </c>
      <c r="BE30" s="65">
        <f t="shared" si="27"/>
        <v>0</v>
      </c>
      <c r="BF30" s="65">
        <f t="shared" si="27"/>
        <v>0</v>
      </c>
      <c r="BG30" s="65">
        <f t="shared" si="27"/>
        <v>0</v>
      </c>
      <c r="BH30" s="65">
        <f t="shared" si="27"/>
        <v>22</v>
      </c>
      <c r="BI30" s="65">
        <f t="shared" si="27"/>
        <v>0</v>
      </c>
      <c r="BJ30" s="65">
        <f t="shared" si="27"/>
        <v>0</v>
      </c>
      <c r="BK30" s="65">
        <f t="shared" si="27"/>
        <v>0</v>
      </c>
      <c r="BL30" s="65">
        <f t="shared" si="27"/>
        <v>0</v>
      </c>
      <c r="BM30" s="65">
        <f t="shared" si="27"/>
        <v>0</v>
      </c>
      <c r="BN30" s="65">
        <f t="shared" si="27"/>
        <v>0</v>
      </c>
      <c r="BO30" s="65">
        <f t="shared" si="27"/>
        <v>22</v>
      </c>
      <c r="BP30" s="65">
        <f t="shared" si="27"/>
        <v>0</v>
      </c>
      <c r="BQ30" s="65">
        <f t="shared" si="27"/>
        <v>0</v>
      </c>
      <c r="BR30" s="65">
        <f t="shared" si="27"/>
        <v>0</v>
      </c>
      <c r="BS30" s="65">
        <f t="shared" si="27"/>
        <v>0</v>
      </c>
      <c r="BT30" s="65">
        <f t="shared" si="27"/>
        <v>0</v>
      </c>
      <c r="BU30" s="65">
        <f t="shared" si="27"/>
        <v>0</v>
      </c>
      <c r="BV30" s="65">
        <f t="shared" si="27"/>
        <v>0</v>
      </c>
      <c r="BW30" s="65">
        <f t="shared" si="27"/>
        <v>0</v>
      </c>
      <c r="BX30" s="65">
        <f t="shared" si="27"/>
        <v>0</v>
      </c>
      <c r="BY30" s="65">
        <f t="shared" si="27"/>
        <v>0</v>
      </c>
      <c r="BZ30" s="65">
        <f t="shared" si="27"/>
        <v>0</v>
      </c>
      <c r="CA30" s="65">
        <f t="shared" si="27"/>
        <v>0</v>
      </c>
      <c r="CB30" s="65">
        <f t="shared" si="27"/>
        <v>0</v>
      </c>
      <c r="CC30" s="65">
        <f t="shared" si="27"/>
        <v>0</v>
      </c>
      <c r="CD30" s="66"/>
    </row>
    <row r="31" spans="1:82" ht="38.25" customHeight="1" outlineLevel="1">
      <c r="A31" s="48" t="s">
        <v>916</v>
      </c>
      <c r="B31" s="50" t="s">
        <v>917</v>
      </c>
      <c r="C31" s="61" t="s">
        <v>388</v>
      </c>
      <c r="D31" s="61" t="s">
        <v>388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44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44</v>
      </c>
      <c r="AN31" s="89">
        <v>0</v>
      </c>
      <c r="AO31" s="89">
        <v>0</v>
      </c>
      <c r="AP31" s="89">
        <v>0</v>
      </c>
      <c r="AQ31" s="89">
        <v>0</v>
      </c>
      <c r="AR31" s="89">
        <v>0</v>
      </c>
      <c r="AS31" s="89">
        <v>0</v>
      </c>
      <c r="AT31" s="89">
        <f>BH31+BO31</f>
        <v>44</v>
      </c>
      <c r="AU31" s="89">
        <v>0</v>
      </c>
      <c r="AV31" s="89">
        <v>0</v>
      </c>
      <c r="AW31" s="89">
        <v>0</v>
      </c>
      <c r="AX31" s="89">
        <v>0</v>
      </c>
      <c r="AY31" s="89">
        <v>0</v>
      </c>
      <c r="AZ31" s="89">
        <v>0</v>
      </c>
      <c r="BA31" s="89">
        <v>0</v>
      </c>
      <c r="BB31" s="89">
        <v>0</v>
      </c>
      <c r="BC31" s="89">
        <v>0</v>
      </c>
      <c r="BD31" s="89">
        <v>0</v>
      </c>
      <c r="BE31" s="89">
        <v>0</v>
      </c>
      <c r="BF31" s="89">
        <v>0</v>
      </c>
      <c r="BG31" s="89">
        <v>0</v>
      </c>
      <c r="BH31" s="89">
        <v>22</v>
      </c>
      <c r="BI31" s="89">
        <v>0</v>
      </c>
      <c r="BJ31" s="89">
        <v>0</v>
      </c>
      <c r="BK31" s="89">
        <v>0</v>
      </c>
      <c r="BL31" s="89">
        <v>0</v>
      </c>
      <c r="BM31" s="89">
        <v>0</v>
      </c>
      <c r="BN31" s="89">
        <v>0</v>
      </c>
      <c r="BO31" s="89">
        <v>22</v>
      </c>
      <c r="BP31" s="89">
        <v>0</v>
      </c>
      <c r="BQ31" s="89">
        <v>0</v>
      </c>
      <c r="BR31" s="89">
        <v>0</v>
      </c>
      <c r="BS31" s="89">
        <v>0</v>
      </c>
      <c r="BT31" s="89">
        <v>0</v>
      </c>
      <c r="BU31" s="89">
        <v>0</v>
      </c>
      <c r="BV31" s="89">
        <v>0</v>
      </c>
      <c r="BW31" s="89">
        <v>0</v>
      </c>
      <c r="BX31" s="89">
        <v>0</v>
      </c>
      <c r="BY31" s="89">
        <v>0</v>
      </c>
      <c r="BZ31" s="89">
        <v>0</v>
      </c>
      <c r="CA31" s="89">
        <v>0</v>
      </c>
      <c r="CB31" s="89">
        <v>0</v>
      </c>
      <c r="CC31" s="89">
        <v>0</v>
      </c>
      <c r="CD31" s="66"/>
    </row>
    <row r="32" spans="1:82" ht="51" customHeight="1" outlineLevel="1">
      <c r="A32" s="48" t="s">
        <v>918</v>
      </c>
      <c r="B32" s="50" t="s">
        <v>919</v>
      </c>
      <c r="C32" s="61" t="s">
        <v>388</v>
      </c>
      <c r="D32" s="61" t="s">
        <v>388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89">
        <v>0</v>
      </c>
      <c r="AQ32" s="89">
        <v>0</v>
      </c>
      <c r="AR32" s="89">
        <v>0</v>
      </c>
      <c r="AS32" s="89">
        <v>0</v>
      </c>
      <c r="AT32" s="89">
        <v>0</v>
      </c>
      <c r="AU32" s="89">
        <v>0</v>
      </c>
      <c r="AV32" s="89">
        <v>0</v>
      </c>
      <c r="AW32" s="89">
        <v>0</v>
      </c>
      <c r="AX32" s="89">
        <v>0</v>
      </c>
      <c r="AY32" s="89">
        <v>0</v>
      </c>
      <c r="AZ32" s="89">
        <v>0</v>
      </c>
      <c r="BA32" s="89">
        <v>0</v>
      </c>
      <c r="BB32" s="89">
        <v>0</v>
      </c>
      <c r="BC32" s="89">
        <v>0</v>
      </c>
      <c r="BD32" s="89">
        <v>0</v>
      </c>
      <c r="BE32" s="89">
        <v>0</v>
      </c>
      <c r="BF32" s="89">
        <v>0</v>
      </c>
      <c r="BG32" s="89">
        <v>0</v>
      </c>
      <c r="BH32" s="89">
        <v>0</v>
      </c>
      <c r="BI32" s="89">
        <v>0</v>
      </c>
      <c r="BJ32" s="89">
        <v>0</v>
      </c>
      <c r="BK32" s="89">
        <v>0</v>
      </c>
      <c r="BL32" s="89">
        <v>0</v>
      </c>
      <c r="BM32" s="89">
        <v>0</v>
      </c>
      <c r="BN32" s="89">
        <v>0</v>
      </c>
      <c r="BO32" s="89">
        <v>0</v>
      </c>
      <c r="BP32" s="89">
        <v>0</v>
      </c>
      <c r="BQ32" s="89">
        <v>0</v>
      </c>
      <c r="BR32" s="89">
        <v>0</v>
      </c>
      <c r="BS32" s="89">
        <v>0</v>
      </c>
      <c r="BT32" s="89">
        <v>0</v>
      </c>
      <c r="BU32" s="89">
        <v>0</v>
      </c>
      <c r="BV32" s="89">
        <v>0</v>
      </c>
      <c r="BW32" s="89">
        <v>0</v>
      </c>
      <c r="BX32" s="89">
        <v>0</v>
      </c>
      <c r="BY32" s="89">
        <v>0</v>
      </c>
      <c r="BZ32" s="89">
        <v>0</v>
      </c>
      <c r="CA32" s="89">
        <v>0</v>
      </c>
      <c r="CB32" s="89">
        <v>0</v>
      </c>
      <c r="CC32" s="89">
        <v>0</v>
      </c>
      <c r="CD32" s="66"/>
    </row>
    <row r="33" spans="1:82" ht="32.25" customHeight="1" outlineLevel="1">
      <c r="A33" s="48" t="s">
        <v>920</v>
      </c>
      <c r="B33" s="50" t="s">
        <v>921</v>
      </c>
      <c r="C33" s="61" t="s">
        <v>388</v>
      </c>
      <c r="D33" s="61" t="s">
        <v>388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0</v>
      </c>
      <c r="AN33" s="89">
        <v>0</v>
      </c>
      <c r="AO33" s="89">
        <v>0</v>
      </c>
      <c r="AP33" s="89">
        <v>0</v>
      </c>
      <c r="AQ33" s="89">
        <v>0</v>
      </c>
      <c r="AR33" s="89">
        <v>0</v>
      </c>
      <c r="AS33" s="89">
        <v>0</v>
      </c>
      <c r="AT33" s="89">
        <v>0</v>
      </c>
      <c r="AU33" s="89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89">
        <v>0</v>
      </c>
      <c r="BB33" s="89">
        <v>0</v>
      </c>
      <c r="BC33" s="89">
        <v>0</v>
      </c>
      <c r="BD33" s="89">
        <v>0</v>
      </c>
      <c r="BE33" s="89">
        <v>0</v>
      </c>
      <c r="BF33" s="89">
        <v>0</v>
      </c>
      <c r="BG33" s="89">
        <v>0</v>
      </c>
      <c r="BH33" s="89">
        <v>0</v>
      </c>
      <c r="BI33" s="89">
        <v>0</v>
      </c>
      <c r="BJ33" s="89">
        <v>0</v>
      </c>
      <c r="BK33" s="89">
        <v>0</v>
      </c>
      <c r="BL33" s="89">
        <v>0</v>
      </c>
      <c r="BM33" s="89">
        <v>0</v>
      </c>
      <c r="BN33" s="89">
        <v>0</v>
      </c>
      <c r="BO33" s="89">
        <v>0</v>
      </c>
      <c r="BP33" s="89">
        <v>0</v>
      </c>
      <c r="BQ33" s="89">
        <v>0</v>
      </c>
      <c r="BR33" s="89">
        <v>0</v>
      </c>
      <c r="BS33" s="89">
        <v>0</v>
      </c>
      <c r="BT33" s="89">
        <v>0</v>
      </c>
      <c r="BU33" s="89">
        <v>0</v>
      </c>
      <c r="BV33" s="89">
        <v>0</v>
      </c>
      <c r="BW33" s="89">
        <v>0</v>
      </c>
      <c r="BX33" s="89">
        <v>0</v>
      </c>
      <c r="BY33" s="89">
        <v>0</v>
      </c>
      <c r="BZ33" s="89">
        <v>0</v>
      </c>
      <c r="CA33" s="89">
        <v>0</v>
      </c>
      <c r="CB33" s="89">
        <v>0</v>
      </c>
      <c r="CC33" s="89">
        <v>0</v>
      </c>
      <c r="CD33" s="66"/>
    </row>
    <row r="34" spans="1:82" ht="27" customHeight="1" outlineLevel="1">
      <c r="A34" s="48" t="s">
        <v>922</v>
      </c>
      <c r="B34" s="50" t="s">
        <v>923</v>
      </c>
      <c r="C34" s="61" t="s">
        <v>388</v>
      </c>
      <c r="D34" s="61" t="s">
        <v>388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89">
        <v>0</v>
      </c>
      <c r="AM34" s="89">
        <v>0</v>
      </c>
      <c r="AN34" s="89">
        <v>0</v>
      </c>
      <c r="AO34" s="89">
        <v>0</v>
      </c>
      <c r="AP34" s="89">
        <v>0</v>
      </c>
      <c r="AQ34" s="89">
        <v>0</v>
      </c>
      <c r="AR34" s="89">
        <v>0</v>
      </c>
      <c r="AS34" s="89">
        <v>0</v>
      </c>
      <c r="AT34" s="89">
        <v>0</v>
      </c>
      <c r="AU34" s="89">
        <v>0</v>
      </c>
      <c r="AV34" s="89">
        <v>0</v>
      </c>
      <c r="AW34" s="89">
        <v>0</v>
      </c>
      <c r="AX34" s="89">
        <v>0</v>
      </c>
      <c r="AY34" s="89">
        <v>0</v>
      </c>
      <c r="AZ34" s="89">
        <v>0</v>
      </c>
      <c r="BA34" s="89">
        <v>0</v>
      </c>
      <c r="BB34" s="89">
        <v>0</v>
      </c>
      <c r="BC34" s="89">
        <v>0</v>
      </c>
      <c r="BD34" s="89">
        <v>0</v>
      </c>
      <c r="BE34" s="89">
        <v>0</v>
      </c>
      <c r="BF34" s="89">
        <v>0</v>
      </c>
      <c r="BG34" s="89">
        <v>0</v>
      </c>
      <c r="BH34" s="89">
        <v>0</v>
      </c>
      <c r="BI34" s="89">
        <v>0</v>
      </c>
      <c r="BJ34" s="89">
        <v>0</v>
      </c>
      <c r="BK34" s="89">
        <v>0</v>
      </c>
      <c r="BL34" s="89">
        <v>0</v>
      </c>
      <c r="BM34" s="89">
        <v>0</v>
      </c>
      <c r="BN34" s="89">
        <v>0</v>
      </c>
      <c r="BO34" s="89">
        <v>0</v>
      </c>
      <c r="BP34" s="89">
        <v>0</v>
      </c>
      <c r="BQ34" s="89">
        <v>0</v>
      </c>
      <c r="BR34" s="89">
        <v>0</v>
      </c>
      <c r="BS34" s="89">
        <v>0</v>
      </c>
      <c r="BT34" s="89">
        <v>0</v>
      </c>
      <c r="BU34" s="89">
        <v>0</v>
      </c>
      <c r="BV34" s="89">
        <v>0</v>
      </c>
      <c r="BW34" s="89">
        <v>0</v>
      </c>
      <c r="BX34" s="89">
        <v>0</v>
      </c>
      <c r="BY34" s="89">
        <v>0</v>
      </c>
      <c r="BZ34" s="89">
        <v>0</v>
      </c>
      <c r="CA34" s="89">
        <v>0</v>
      </c>
      <c r="CB34" s="89">
        <v>0</v>
      </c>
      <c r="CC34" s="89">
        <v>0</v>
      </c>
      <c r="CD34" s="66"/>
    </row>
    <row r="35" spans="1:82" ht="47.25">
      <c r="A35" s="48" t="s">
        <v>924</v>
      </c>
      <c r="B35" s="50" t="s">
        <v>925</v>
      </c>
      <c r="C35" s="61" t="s">
        <v>388</v>
      </c>
      <c r="D35" s="61" t="s">
        <v>388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0</v>
      </c>
      <c r="BC35" s="89">
        <v>0</v>
      </c>
      <c r="BD35" s="89">
        <v>0</v>
      </c>
      <c r="BE35" s="89">
        <v>0</v>
      </c>
      <c r="BF35" s="89">
        <v>0</v>
      </c>
      <c r="BG35" s="89">
        <v>0</v>
      </c>
      <c r="BH35" s="89">
        <v>0</v>
      </c>
      <c r="BI35" s="89">
        <v>0</v>
      </c>
      <c r="BJ35" s="89">
        <v>0</v>
      </c>
      <c r="BK35" s="89">
        <v>0</v>
      </c>
      <c r="BL35" s="89">
        <v>0</v>
      </c>
      <c r="BM35" s="89">
        <v>0</v>
      </c>
      <c r="BN35" s="89">
        <v>0</v>
      </c>
      <c r="BO35" s="89">
        <v>0</v>
      </c>
      <c r="BP35" s="89">
        <v>0</v>
      </c>
      <c r="BQ35" s="89">
        <v>0</v>
      </c>
      <c r="BR35" s="89">
        <v>0</v>
      </c>
      <c r="BS35" s="89">
        <v>0</v>
      </c>
      <c r="BT35" s="89">
        <v>0</v>
      </c>
      <c r="BU35" s="89">
        <v>0</v>
      </c>
      <c r="BV35" s="89">
        <v>0</v>
      </c>
      <c r="BW35" s="89">
        <v>0</v>
      </c>
      <c r="BX35" s="89">
        <v>0</v>
      </c>
      <c r="BY35" s="89">
        <v>0</v>
      </c>
      <c r="BZ35" s="89">
        <v>0</v>
      </c>
      <c r="CA35" s="89">
        <v>0</v>
      </c>
      <c r="CB35" s="89">
        <v>0</v>
      </c>
      <c r="CC35" s="89">
        <v>0</v>
      </c>
      <c r="CD35" s="66"/>
    </row>
    <row r="36" spans="1:82" ht="31.5">
      <c r="A36" s="48" t="s">
        <v>926</v>
      </c>
      <c r="B36" s="50" t="s">
        <v>927</v>
      </c>
      <c r="C36" s="61" t="s">
        <v>388</v>
      </c>
      <c r="D36" s="61" t="s">
        <v>388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 s="89">
        <v>0</v>
      </c>
      <c r="AQ36" s="89">
        <v>0</v>
      </c>
      <c r="AR36" s="89">
        <v>0</v>
      </c>
      <c r="AS36" s="89">
        <v>0</v>
      </c>
      <c r="AT36" s="89">
        <v>0</v>
      </c>
      <c r="AU36" s="89">
        <v>0</v>
      </c>
      <c r="AV36" s="89">
        <v>0</v>
      </c>
      <c r="AW36" s="89">
        <v>0</v>
      </c>
      <c r="AX36" s="89">
        <v>0</v>
      </c>
      <c r="AY36" s="89">
        <v>0</v>
      </c>
      <c r="AZ36" s="89">
        <v>0</v>
      </c>
      <c r="BA36" s="89">
        <v>0</v>
      </c>
      <c r="BB36" s="89">
        <v>0</v>
      </c>
      <c r="BC36" s="89">
        <v>0</v>
      </c>
      <c r="BD36" s="89">
        <v>0</v>
      </c>
      <c r="BE36" s="89">
        <v>0</v>
      </c>
      <c r="BF36" s="89">
        <v>0</v>
      </c>
      <c r="BG36" s="89">
        <v>0</v>
      </c>
      <c r="BH36" s="89">
        <v>0</v>
      </c>
      <c r="BI36" s="89">
        <v>0</v>
      </c>
      <c r="BJ36" s="89">
        <v>0</v>
      </c>
      <c r="BK36" s="89">
        <v>0</v>
      </c>
      <c r="BL36" s="89">
        <v>0</v>
      </c>
      <c r="BM36" s="89">
        <v>0</v>
      </c>
      <c r="BN36" s="89">
        <v>0</v>
      </c>
      <c r="BO36" s="89">
        <v>0</v>
      </c>
      <c r="BP36" s="89">
        <v>0</v>
      </c>
      <c r="BQ36" s="89">
        <v>0</v>
      </c>
      <c r="BR36" s="89">
        <v>0</v>
      </c>
      <c r="BS36" s="89">
        <v>0</v>
      </c>
      <c r="BT36" s="89">
        <v>0</v>
      </c>
      <c r="BU36" s="89">
        <v>0</v>
      </c>
      <c r="BV36" s="89">
        <v>0</v>
      </c>
      <c r="BW36" s="89">
        <v>0</v>
      </c>
      <c r="BX36" s="89">
        <v>0</v>
      </c>
      <c r="BY36" s="89">
        <v>0</v>
      </c>
      <c r="BZ36" s="89">
        <v>0</v>
      </c>
      <c r="CA36" s="89">
        <v>0</v>
      </c>
      <c r="CB36" s="89">
        <v>0</v>
      </c>
      <c r="CC36" s="89">
        <v>0</v>
      </c>
      <c r="CD36" s="66"/>
    </row>
    <row r="37" spans="1:82" ht="31.5">
      <c r="A37" s="48" t="s">
        <v>928</v>
      </c>
      <c r="B37" s="50" t="s">
        <v>929</v>
      </c>
      <c r="C37" s="61" t="s">
        <v>388</v>
      </c>
      <c r="D37" s="61" t="s">
        <v>388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89">
        <v>0</v>
      </c>
      <c r="AM37" s="89">
        <v>0</v>
      </c>
      <c r="AN37" s="89">
        <v>0</v>
      </c>
      <c r="AO37" s="89">
        <v>0</v>
      </c>
      <c r="AP37" s="89">
        <v>0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89">
        <v>0</v>
      </c>
      <c r="BB37" s="89">
        <v>0</v>
      </c>
      <c r="BC37" s="89">
        <v>0</v>
      </c>
      <c r="BD37" s="89">
        <v>0</v>
      </c>
      <c r="BE37" s="89">
        <v>0</v>
      </c>
      <c r="BF37" s="89">
        <v>0</v>
      </c>
      <c r="BG37" s="89">
        <v>0</v>
      </c>
      <c r="BH37" s="89">
        <v>0</v>
      </c>
      <c r="BI37" s="89">
        <v>0</v>
      </c>
      <c r="BJ37" s="89">
        <v>0</v>
      </c>
      <c r="BK37" s="89">
        <v>0</v>
      </c>
      <c r="BL37" s="89">
        <v>0</v>
      </c>
      <c r="BM37" s="89">
        <v>0</v>
      </c>
      <c r="BN37" s="89">
        <v>0</v>
      </c>
      <c r="BO37" s="89">
        <v>0</v>
      </c>
      <c r="BP37" s="89">
        <v>0</v>
      </c>
      <c r="BQ37" s="89">
        <v>0</v>
      </c>
      <c r="BR37" s="89">
        <v>0</v>
      </c>
      <c r="BS37" s="89">
        <v>0</v>
      </c>
      <c r="BT37" s="89">
        <v>0</v>
      </c>
      <c r="BU37" s="89">
        <v>0</v>
      </c>
      <c r="BV37" s="89">
        <v>0</v>
      </c>
      <c r="BW37" s="89">
        <v>0</v>
      </c>
      <c r="BX37" s="89">
        <v>0</v>
      </c>
      <c r="BY37" s="89">
        <v>0</v>
      </c>
      <c r="BZ37" s="89">
        <v>0</v>
      </c>
      <c r="CA37" s="89">
        <v>0</v>
      </c>
      <c r="CB37" s="89">
        <v>0</v>
      </c>
      <c r="CC37" s="89">
        <v>0</v>
      </c>
      <c r="CD37" s="66"/>
    </row>
    <row r="38" spans="1:82" ht="31.5">
      <c r="A38" s="48" t="s">
        <v>930</v>
      </c>
      <c r="B38" s="50" t="s">
        <v>931</v>
      </c>
      <c r="C38" s="61" t="s">
        <v>388</v>
      </c>
      <c r="D38" s="61" t="s">
        <v>388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  <c r="AO38" s="89">
        <v>0</v>
      </c>
      <c r="AP38" s="89">
        <v>0</v>
      </c>
      <c r="AQ38" s="89">
        <v>0</v>
      </c>
      <c r="AR38" s="89">
        <v>0</v>
      </c>
      <c r="AS38" s="89">
        <v>0</v>
      </c>
      <c r="AT38" s="89">
        <v>0</v>
      </c>
      <c r="AU38" s="89">
        <v>0</v>
      </c>
      <c r="AV38" s="89">
        <v>0</v>
      </c>
      <c r="AW38" s="89">
        <v>0</v>
      </c>
      <c r="AX38" s="89">
        <v>0</v>
      </c>
      <c r="AY38" s="89">
        <v>0</v>
      </c>
      <c r="AZ38" s="89">
        <v>0</v>
      </c>
      <c r="BA38" s="89">
        <v>0</v>
      </c>
      <c r="BB38" s="89">
        <v>0</v>
      </c>
      <c r="BC38" s="89">
        <v>0</v>
      </c>
      <c r="BD38" s="89">
        <v>0</v>
      </c>
      <c r="BE38" s="89">
        <v>0</v>
      </c>
      <c r="BF38" s="89">
        <v>0</v>
      </c>
      <c r="BG38" s="89">
        <v>0</v>
      </c>
      <c r="BH38" s="89">
        <v>0</v>
      </c>
      <c r="BI38" s="89">
        <v>0</v>
      </c>
      <c r="BJ38" s="89">
        <v>0</v>
      </c>
      <c r="BK38" s="89">
        <v>0</v>
      </c>
      <c r="BL38" s="89">
        <v>0</v>
      </c>
      <c r="BM38" s="89">
        <v>0</v>
      </c>
      <c r="BN38" s="89">
        <v>0</v>
      </c>
      <c r="BO38" s="89">
        <v>0</v>
      </c>
      <c r="BP38" s="89">
        <v>0</v>
      </c>
      <c r="BQ38" s="89">
        <v>0</v>
      </c>
      <c r="BR38" s="89">
        <v>0</v>
      </c>
      <c r="BS38" s="89">
        <v>0</v>
      </c>
      <c r="BT38" s="89">
        <v>0</v>
      </c>
      <c r="BU38" s="89">
        <v>0</v>
      </c>
      <c r="BV38" s="89">
        <v>0</v>
      </c>
      <c r="BW38" s="89">
        <v>0</v>
      </c>
      <c r="BX38" s="89">
        <v>0</v>
      </c>
      <c r="BY38" s="89">
        <v>0</v>
      </c>
      <c r="BZ38" s="89">
        <v>0</v>
      </c>
      <c r="CA38" s="89">
        <v>0</v>
      </c>
      <c r="CB38" s="89">
        <v>0</v>
      </c>
      <c r="CC38" s="89">
        <v>0</v>
      </c>
      <c r="CD38" s="66"/>
    </row>
    <row r="39" spans="1:82" ht="31.5">
      <c r="A39" s="48" t="s">
        <v>932</v>
      </c>
      <c r="B39" s="50" t="s">
        <v>933</v>
      </c>
      <c r="C39" s="61" t="s">
        <v>388</v>
      </c>
      <c r="D39" s="61" t="s">
        <v>388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89">
        <v>0</v>
      </c>
      <c r="AP39" s="89">
        <v>0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89">
        <v>0</v>
      </c>
      <c r="AX39" s="89">
        <v>0</v>
      </c>
      <c r="AY39" s="89">
        <v>0</v>
      </c>
      <c r="AZ39" s="89">
        <v>0</v>
      </c>
      <c r="BA39" s="89">
        <v>0</v>
      </c>
      <c r="BB39" s="89">
        <v>0</v>
      </c>
      <c r="BC39" s="89">
        <v>0</v>
      </c>
      <c r="BD39" s="89">
        <v>0</v>
      </c>
      <c r="BE39" s="89">
        <v>0</v>
      </c>
      <c r="BF39" s="89">
        <v>0</v>
      </c>
      <c r="BG39" s="89">
        <v>0</v>
      </c>
      <c r="BH39" s="89">
        <v>0</v>
      </c>
      <c r="BI39" s="89">
        <v>0</v>
      </c>
      <c r="BJ39" s="89">
        <v>0</v>
      </c>
      <c r="BK39" s="89">
        <v>0</v>
      </c>
      <c r="BL39" s="89">
        <v>0</v>
      </c>
      <c r="BM39" s="89">
        <v>0</v>
      </c>
      <c r="BN39" s="89">
        <v>0</v>
      </c>
      <c r="BO39" s="89">
        <v>0</v>
      </c>
      <c r="BP39" s="89">
        <v>0</v>
      </c>
      <c r="BQ39" s="89">
        <v>0</v>
      </c>
      <c r="BR39" s="89">
        <v>0</v>
      </c>
      <c r="BS39" s="89">
        <v>0</v>
      </c>
      <c r="BT39" s="89">
        <v>0</v>
      </c>
      <c r="BU39" s="89">
        <v>0</v>
      </c>
      <c r="BV39" s="89">
        <v>0</v>
      </c>
      <c r="BW39" s="89">
        <v>0</v>
      </c>
      <c r="BX39" s="89">
        <v>0</v>
      </c>
      <c r="BY39" s="89">
        <v>0</v>
      </c>
      <c r="BZ39" s="89">
        <v>0</v>
      </c>
      <c r="CA39" s="89">
        <v>0</v>
      </c>
      <c r="CB39" s="89">
        <v>0</v>
      </c>
      <c r="CC39" s="89">
        <v>0</v>
      </c>
      <c r="CD39" s="66"/>
    </row>
    <row r="40" spans="1:82" ht="47.25">
      <c r="A40" s="48" t="s">
        <v>934</v>
      </c>
      <c r="B40" s="50" t="s">
        <v>935</v>
      </c>
      <c r="C40" s="61" t="s">
        <v>388</v>
      </c>
      <c r="D40" s="61" t="s">
        <v>388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9">
        <v>0</v>
      </c>
      <c r="AJ40" s="89">
        <v>0</v>
      </c>
      <c r="AK40" s="89">
        <v>0</v>
      </c>
      <c r="AL40" s="89">
        <v>0</v>
      </c>
      <c r="AM40" s="89">
        <v>0</v>
      </c>
      <c r="AN40" s="89">
        <v>0</v>
      </c>
      <c r="AO40" s="89">
        <v>0</v>
      </c>
      <c r="AP40" s="89">
        <v>0</v>
      </c>
      <c r="AQ40" s="89">
        <v>0</v>
      </c>
      <c r="AR40" s="89">
        <v>0</v>
      </c>
      <c r="AS40" s="89">
        <v>0</v>
      </c>
      <c r="AT40" s="89">
        <v>0</v>
      </c>
      <c r="AU40" s="89">
        <v>0</v>
      </c>
      <c r="AV40" s="89">
        <v>0</v>
      </c>
      <c r="AW40" s="89">
        <v>0</v>
      </c>
      <c r="AX40" s="89">
        <v>0</v>
      </c>
      <c r="AY40" s="89">
        <v>0</v>
      </c>
      <c r="AZ40" s="89">
        <v>0</v>
      </c>
      <c r="BA40" s="89">
        <v>0</v>
      </c>
      <c r="BB40" s="89">
        <v>0</v>
      </c>
      <c r="BC40" s="89">
        <v>0</v>
      </c>
      <c r="BD40" s="89">
        <v>0</v>
      </c>
      <c r="BE40" s="89">
        <v>0</v>
      </c>
      <c r="BF40" s="89">
        <v>0</v>
      </c>
      <c r="BG40" s="89">
        <v>0</v>
      </c>
      <c r="BH40" s="89">
        <v>0</v>
      </c>
      <c r="BI40" s="89">
        <v>0</v>
      </c>
      <c r="BJ40" s="89">
        <v>0</v>
      </c>
      <c r="BK40" s="89">
        <v>0</v>
      </c>
      <c r="BL40" s="89">
        <v>0</v>
      </c>
      <c r="BM40" s="89">
        <v>0</v>
      </c>
      <c r="BN40" s="89">
        <v>0</v>
      </c>
      <c r="BO40" s="89">
        <v>0</v>
      </c>
      <c r="BP40" s="89">
        <v>0</v>
      </c>
      <c r="BQ40" s="89">
        <v>0</v>
      </c>
      <c r="BR40" s="89">
        <v>0</v>
      </c>
      <c r="BS40" s="89">
        <v>0</v>
      </c>
      <c r="BT40" s="89">
        <v>0</v>
      </c>
      <c r="BU40" s="89">
        <v>0</v>
      </c>
      <c r="BV40" s="89">
        <v>0</v>
      </c>
      <c r="BW40" s="89">
        <v>0</v>
      </c>
      <c r="BX40" s="89">
        <v>0</v>
      </c>
      <c r="BY40" s="89">
        <v>0</v>
      </c>
      <c r="BZ40" s="89">
        <v>0</v>
      </c>
      <c r="CA40" s="89">
        <v>0</v>
      </c>
      <c r="CB40" s="89">
        <v>0</v>
      </c>
      <c r="CC40" s="89">
        <v>0</v>
      </c>
      <c r="CD40" s="66"/>
    </row>
    <row r="41" spans="1:82" ht="15.75" hidden="1">
      <c r="A41" s="48"/>
      <c r="B41" s="50"/>
      <c r="C41" s="61"/>
      <c r="D41" s="61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6"/>
    </row>
    <row r="42" spans="1:82" ht="15.75" hidden="1">
      <c r="A42" s="48"/>
      <c r="B42" s="50"/>
      <c r="C42" s="61"/>
      <c r="D42" s="61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6"/>
    </row>
    <row r="43" spans="1:82" ht="31.5">
      <c r="A43" s="48" t="s">
        <v>936</v>
      </c>
      <c r="B43" s="50" t="s">
        <v>937</v>
      </c>
      <c r="C43" s="61" t="s">
        <v>388</v>
      </c>
      <c r="D43" s="61" t="s">
        <v>388</v>
      </c>
      <c r="E43" s="65">
        <f aca="true" t="shared" si="28" ref="E43:K43">SUM(E44:E49)</f>
        <v>0</v>
      </c>
      <c r="F43" s="65">
        <f t="shared" si="28"/>
        <v>0</v>
      </c>
      <c r="G43" s="65">
        <f t="shared" si="28"/>
        <v>0</v>
      </c>
      <c r="H43" s="65">
        <f t="shared" si="28"/>
        <v>0</v>
      </c>
      <c r="I43" s="65">
        <f t="shared" si="28"/>
        <v>0</v>
      </c>
      <c r="J43" s="65">
        <f t="shared" si="28"/>
        <v>0</v>
      </c>
      <c r="K43" s="65">
        <f t="shared" si="28"/>
        <v>0</v>
      </c>
      <c r="L43" s="65">
        <f aca="true" t="shared" si="29" ref="L43:AE43">SUM(L44:L49)</f>
        <v>0</v>
      </c>
      <c r="M43" s="65">
        <f t="shared" si="29"/>
        <v>0</v>
      </c>
      <c r="N43" s="65">
        <f t="shared" si="29"/>
        <v>0</v>
      </c>
      <c r="O43" s="65">
        <f t="shared" si="29"/>
        <v>0</v>
      </c>
      <c r="P43" s="65">
        <f t="shared" si="29"/>
        <v>0</v>
      </c>
      <c r="Q43" s="65">
        <f t="shared" si="29"/>
        <v>0</v>
      </c>
      <c r="R43" s="65">
        <f t="shared" si="29"/>
        <v>0</v>
      </c>
      <c r="S43" s="65">
        <f t="shared" si="29"/>
        <v>0</v>
      </c>
      <c r="T43" s="65">
        <f t="shared" si="29"/>
        <v>0</v>
      </c>
      <c r="U43" s="65">
        <f t="shared" si="29"/>
        <v>0</v>
      </c>
      <c r="V43" s="65">
        <f t="shared" si="29"/>
        <v>0</v>
      </c>
      <c r="W43" s="65">
        <f t="shared" si="29"/>
        <v>0</v>
      </c>
      <c r="X43" s="65">
        <f t="shared" si="29"/>
        <v>0</v>
      </c>
      <c r="Y43" s="65">
        <f t="shared" si="29"/>
        <v>0</v>
      </c>
      <c r="Z43" s="65">
        <f t="shared" si="29"/>
        <v>0</v>
      </c>
      <c r="AA43" s="65">
        <f t="shared" si="29"/>
        <v>0</v>
      </c>
      <c r="AB43" s="65">
        <f t="shared" si="29"/>
        <v>0</v>
      </c>
      <c r="AC43" s="65">
        <f t="shared" si="29"/>
        <v>0</v>
      </c>
      <c r="AD43" s="65">
        <f t="shared" si="29"/>
        <v>0</v>
      </c>
      <c r="AE43" s="65">
        <f t="shared" si="29"/>
        <v>0</v>
      </c>
      <c r="AF43" s="65">
        <f aca="true" t="shared" si="30" ref="AF43:AM43">SUM(AF44:AF49)</f>
        <v>0</v>
      </c>
      <c r="AG43" s="65">
        <f t="shared" si="30"/>
        <v>0</v>
      </c>
      <c r="AH43" s="65">
        <f t="shared" si="30"/>
        <v>0</v>
      </c>
      <c r="AI43" s="65">
        <f t="shared" si="30"/>
        <v>0</v>
      </c>
      <c r="AJ43" s="65">
        <f t="shared" si="30"/>
        <v>0</v>
      </c>
      <c r="AK43" s="65">
        <f t="shared" si="30"/>
        <v>0</v>
      </c>
      <c r="AL43" s="65">
        <f t="shared" si="30"/>
        <v>0</v>
      </c>
      <c r="AM43" s="65">
        <f t="shared" si="30"/>
        <v>0</v>
      </c>
      <c r="AN43" s="65">
        <f aca="true" t="shared" si="31" ref="AN43:CC43">SUM(AN44:AN49)</f>
        <v>0</v>
      </c>
      <c r="AO43" s="65">
        <f t="shared" si="31"/>
        <v>0</v>
      </c>
      <c r="AP43" s="65">
        <f t="shared" si="31"/>
        <v>0</v>
      </c>
      <c r="AQ43" s="65">
        <f t="shared" si="31"/>
        <v>0</v>
      </c>
      <c r="AR43" s="65">
        <f t="shared" si="31"/>
        <v>0</v>
      </c>
      <c r="AS43" s="65">
        <f t="shared" si="31"/>
        <v>0</v>
      </c>
      <c r="AT43" s="65">
        <f t="shared" si="31"/>
        <v>0</v>
      </c>
      <c r="AU43" s="65">
        <f t="shared" si="31"/>
        <v>0</v>
      </c>
      <c r="AV43" s="65">
        <f t="shared" si="31"/>
        <v>0</v>
      </c>
      <c r="AW43" s="65">
        <f t="shared" si="31"/>
        <v>0</v>
      </c>
      <c r="AX43" s="65">
        <f t="shared" si="31"/>
        <v>0</v>
      </c>
      <c r="AY43" s="65">
        <f t="shared" si="31"/>
        <v>0</v>
      </c>
      <c r="AZ43" s="65">
        <f t="shared" si="31"/>
        <v>0</v>
      </c>
      <c r="BA43" s="65">
        <f t="shared" si="31"/>
        <v>0</v>
      </c>
      <c r="BB43" s="65">
        <f t="shared" si="31"/>
        <v>0</v>
      </c>
      <c r="BC43" s="65">
        <f t="shared" si="31"/>
        <v>0</v>
      </c>
      <c r="BD43" s="65">
        <f t="shared" si="31"/>
        <v>0</v>
      </c>
      <c r="BE43" s="65">
        <f t="shared" si="31"/>
        <v>0</v>
      </c>
      <c r="BF43" s="65">
        <f t="shared" si="31"/>
        <v>0</v>
      </c>
      <c r="BG43" s="65">
        <f t="shared" si="31"/>
        <v>0</v>
      </c>
      <c r="BH43" s="65">
        <f t="shared" si="31"/>
        <v>0</v>
      </c>
      <c r="BI43" s="65">
        <f t="shared" si="31"/>
        <v>0</v>
      </c>
      <c r="BJ43" s="65">
        <f t="shared" si="31"/>
        <v>0</v>
      </c>
      <c r="BK43" s="65">
        <f t="shared" si="31"/>
        <v>0</v>
      </c>
      <c r="BL43" s="65">
        <f t="shared" si="31"/>
        <v>0</v>
      </c>
      <c r="BM43" s="65">
        <f t="shared" si="31"/>
        <v>0</v>
      </c>
      <c r="BN43" s="65">
        <f t="shared" si="31"/>
        <v>0</v>
      </c>
      <c r="BO43" s="65">
        <f t="shared" si="31"/>
        <v>0</v>
      </c>
      <c r="BP43" s="65">
        <f t="shared" si="31"/>
        <v>0</v>
      </c>
      <c r="BQ43" s="65">
        <f t="shared" si="31"/>
        <v>0</v>
      </c>
      <c r="BR43" s="65">
        <f t="shared" si="31"/>
        <v>0</v>
      </c>
      <c r="BS43" s="65">
        <f t="shared" si="31"/>
        <v>0</v>
      </c>
      <c r="BT43" s="65">
        <f t="shared" si="31"/>
        <v>0</v>
      </c>
      <c r="BU43" s="65">
        <f t="shared" si="31"/>
        <v>0</v>
      </c>
      <c r="BV43" s="65">
        <f t="shared" si="31"/>
        <v>0</v>
      </c>
      <c r="BW43" s="65">
        <f t="shared" si="31"/>
        <v>0</v>
      </c>
      <c r="BX43" s="65">
        <f t="shared" si="31"/>
        <v>0</v>
      </c>
      <c r="BY43" s="65">
        <f t="shared" si="31"/>
        <v>0</v>
      </c>
      <c r="BZ43" s="65">
        <f t="shared" si="31"/>
        <v>0</v>
      </c>
      <c r="CA43" s="65">
        <f t="shared" si="31"/>
        <v>0</v>
      </c>
      <c r="CB43" s="65">
        <f t="shared" si="31"/>
        <v>0</v>
      </c>
      <c r="CC43" s="65">
        <f t="shared" si="31"/>
        <v>0</v>
      </c>
      <c r="CD43" s="66"/>
    </row>
    <row r="44" spans="1:82" ht="15.75">
      <c r="A44" s="48" t="s">
        <v>938</v>
      </c>
      <c r="B44" s="50" t="s">
        <v>939</v>
      </c>
      <c r="C44" s="61" t="s">
        <v>388</v>
      </c>
      <c r="D44" s="61" t="s">
        <v>388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  <c r="AI44" s="89">
        <v>0</v>
      </c>
      <c r="AJ44" s="89">
        <v>0</v>
      </c>
      <c r="AK44" s="89">
        <v>0</v>
      </c>
      <c r="AL44" s="89">
        <v>0</v>
      </c>
      <c r="AM44" s="89">
        <v>0</v>
      </c>
      <c r="AN44" s="89">
        <v>0</v>
      </c>
      <c r="AO44" s="89">
        <v>0</v>
      </c>
      <c r="AP44" s="89">
        <v>0</v>
      </c>
      <c r="AQ44" s="89">
        <v>0</v>
      </c>
      <c r="AR44" s="89">
        <v>0</v>
      </c>
      <c r="AS44" s="89">
        <v>0</v>
      </c>
      <c r="AT44" s="89">
        <v>0</v>
      </c>
      <c r="AU44" s="89">
        <v>0</v>
      </c>
      <c r="AV44" s="89">
        <v>0</v>
      </c>
      <c r="AW44" s="89">
        <v>0</v>
      </c>
      <c r="AX44" s="89">
        <v>0</v>
      </c>
      <c r="AY44" s="89">
        <v>0</v>
      </c>
      <c r="AZ44" s="89">
        <v>0</v>
      </c>
      <c r="BA44" s="89">
        <v>0</v>
      </c>
      <c r="BB44" s="89">
        <v>0</v>
      </c>
      <c r="BC44" s="89">
        <v>0</v>
      </c>
      <c r="BD44" s="89">
        <v>0</v>
      </c>
      <c r="BE44" s="89">
        <v>0</v>
      </c>
      <c r="BF44" s="89">
        <v>0</v>
      </c>
      <c r="BG44" s="89">
        <v>0</v>
      </c>
      <c r="BH44" s="89">
        <v>0</v>
      </c>
      <c r="BI44" s="89">
        <v>0</v>
      </c>
      <c r="BJ44" s="89">
        <v>0</v>
      </c>
      <c r="BK44" s="89">
        <v>0</v>
      </c>
      <c r="BL44" s="89">
        <v>0</v>
      </c>
      <c r="BM44" s="89">
        <v>0</v>
      </c>
      <c r="BN44" s="89">
        <v>0</v>
      </c>
      <c r="BO44" s="89">
        <v>0</v>
      </c>
      <c r="BP44" s="89">
        <v>0</v>
      </c>
      <c r="BQ44" s="89">
        <v>0</v>
      </c>
      <c r="BR44" s="89">
        <v>0</v>
      </c>
      <c r="BS44" s="89">
        <v>0</v>
      </c>
      <c r="BT44" s="89">
        <v>0</v>
      </c>
      <c r="BU44" s="89">
        <v>0</v>
      </c>
      <c r="BV44" s="89">
        <v>0</v>
      </c>
      <c r="BW44" s="89">
        <v>0</v>
      </c>
      <c r="BX44" s="89">
        <v>0</v>
      </c>
      <c r="BY44" s="89">
        <v>0</v>
      </c>
      <c r="BZ44" s="89">
        <v>0</v>
      </c>
      <c r="CA44" s="89">
        <v>0</v>
      </c>
      <c r="CB44" s="89">
        <v>0</v>
      </c>
      <c r="CC44" s="89">
        <v>0</v>
      </c>
      <c r="CD44" s="66"/>
    </row>
    <row r="45" spans="1:82" ht="15.75">
      <c r="A45" s="48" t="s">
        <v>940</v>
      </c>
      <c r="B45" s="50" t="s">
        <v>941</v>
      </c>
      <c r="C45" s="61" t="s">
        <v>388</v>
      </c>
      <c r="D45" s="61" t="s">
        <v>388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89">
        <v>0</v>
      </c>
      <c r="BB45" s="89">
        <v>0</v>
      </c>
      <c r="BC45" s="89">
        <v>0</v>
      </c>
      <c r="BD45" s="89">
        <v>0</v>
      </c>
      <c r="BE45" s="89">
        <v>0</v>
      </c>
      <c r="BF45" s="89">
        <v>0</v>
      </c>
      <c r="BG45" s="89">
        <v>0</v>
      </c>
      <c r="BH45" s="89">
        <v>0</v>
      </c>
      <c r="BI45" s="89">
        <v>0</v>
      </c>
      <c r="BJ45" s="89">
        <v>0</v>
      </c>
      <c r="BK45" s="89">
        <v>0</v>
      </c>
      <c r="BL45" s="89">
        <v>0</v>
      </c>
      <c r="BM45" s="89">
        <v>0</v>
      </c>
      <c r="BN45" s="89">
        <v>0</v>
      </c>
      <c r="BO45" s="89">
        <v>0</v>
      </c>
      <c r="BP45" s="89">
        <v>0</v>
      </c>
      <c r="BQ45" s="89">
        <v>0</v>
      </c>
      <c r="BR45" s="89">
        <v>0</v>
      </c>
      <c r="BS45" s="89">
        <v>0</v>
      </c>
      <c r="BT45" s="89">
        <v>0</v>
      </c>
      <c r="BU45" s="89">
        <v>0</v>
      </c>
      <c r="BV45" s="89">
        <v>0</v>
      </c>
      <c r="BW45" s="89">
        <v>0</v>
      </c>
      <c r="BX45" s="89">
        <v>0</v>
      </c>
      <c r="BY45" s="89">
        <v>0</v>
      </c>
      <c r="BZ45" s="89">
        <v>0</v>
      </c>
      <c r="CA45" s="89">
        <v>0</v>
      </c>
      <c r="CB45" s="89">
        <v>0</v>
      </c>
      <c r="CC45" s="89">
        <v>0</v>
      </c>
      <c r="CD45" s="66"/>
    </row>
    <row r="46" spans="1:82" ht="15.75">
      <c r="A46" s="48" t="s">
        <v>942</v>
      </c>
      <c r="B46" s="50" t="s">
        <v>943</v>
      </c>
      <c r="C46" s="61" t="s">
        <v>388</v>
      </c>
      <c r="D46" s="61" t="s">
        <v>388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  <c r="AI46" s="89">
        <v>0</v>
      </c>
      <c r="AJ46" s="89">
        <v>0</v>
      </c>
      <c r="AK46" s="89">
        <v>0</v>
      </c>
      <c r="AL46" s="89">
        <v>0</v>
      </c>
      <c r="AM46" s="89">
        <v>0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  <c r="AW46" s="89">
        <v>0</v>
      </c>
      <c r="AX46" s="89">
        <v>0</v>
      </c>
      <c r="AY46" s="89">
        <v>0</v>
      </c>
      <c r="AZ46" s="89">
        <v>0</v>
      </c>
      <c r="BA46" s="89">
        <v>0</v>
      </c>
      <c r="BB46" s="89">
        <v>0</v>
      </c>
      <c r="BC46" s="89">
        <v>0</v>
      </c>
      <c r="BD46" s="89">
        <v>0</v>
      </c>
      <c r="BE46" s="89">
        <v>0</v>
      </c>
      <c r="BF46" s="89">
        <v>0</v>
      </c>
      <c r="BG46" s="89">
        <v>0</v>
      </c>
      <c r="BH46" s="89">
        <v>0</v>
      </c>
      <c r="BI46" s="89">
        <v>0</v>
      </c>
      <c r="BJ46" s="89">
        <v>0</v>
      </c>
      <c r="BK46" s="89">
        <v>0</v>
      </c>
      <c r="BL46" s="89">
        <v>0</v>
      </c>
      <c r="BM46" s="89">
        <v>0</v>
      </c>
      <c r="BN46" s="89">
        <v>0</v>
      </c>
      <c r="BO46" s="89">
        <v>0</v>
      </c>
      <c r="BP46" s="89">
        <v>0</v>
      </c>
      <c r="BQ46" s="89">
        <v>0</v>
      </c>
      <c r="BR46" s="89">
        <v>0</v>
      </c>
      <c r="BS46" s="89">
        <v>0</v>
      </c>
      <c r="BT46" s="89">
        <v>0</v>
      </c>
      <c r="BU46" s="89">
        <v>0</v>
      </c>
      <c r="BV46" s="89">
        <v>0</v>
      </c>
      <c r="BW46" s="89">
        <v>0</v>
      </c>
      <c r="BX46" s="89">
        <v>0</v>
      </c>
      <c r="BY46" s="89">
        <v>0</v>
      </c>
      <c r="BZ46" s="89">
        <v>0</v>
      </c>
      <c r="CA46" s="89">
        <v>0</v>
      </c>
      <c r="CB46" s="89">
        <v>0</v>
      </c>
      <c r="CC46" s="89">
        <v>0</v>
      </c>
      <c r="CD46" s="66"/>
    </row>
    <row r="47" spans="1:82" ht="31.5">
      <c r="A47" s="48" t="s">
        <v>944</v>
      </c>
      <c r="B47" s="50" t="s">
        <v>945</v>
      </c>
      <c r="C47" s="61" t="s">
        <v>388</v>
      </c>
      <c r="D47" s="61" t="s">
        <v>388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  <c r="AW47" s="89">
        <v>0</v>
      </c>
      <c r="AX47" s="89">
        <v>0</v>
      </c>
      <c r="AY47" s="89">
        <v>0</v>
      </c>
      <c r="AZ47" s="89">
        <v>0</v>
      </c>
      <c r="BA47" s="89">
        <v>0</v>
      </c>
      <c r="BB47" s="89">
        <v>0</v>
      </c>
      <c r="BC47" s="89">
        <v>0</v>
      </c>
      <c r="BD47" s="89">
        <v>0</v>
      </c>
      <c r="BE47" s="89">
        <v>0</v>
      </c>
      <c r="BF47" s="89">
        <v>0</v>
      </c>
      <c r="BG47" s="89">
        <v>0</v>
      </c>
      <c r="BH47" s="89">
        <v>0</v>
      </c>
      <c r="BI47" s="89">
        <v>0</v>
      </c>
      <c r="BJ47" s="89">
        <v>0</v>
      </c>
      <c r="BK47" s="89">
        <v>0</v>
      </c>
      <c r="BL47" s="89">
        <v>0</v>
      </c>
      <c r="BM47" s="89">
        <v>0</v>
      </c>
      <c r="BN47" s="89">
        <v>0</v>
      </c>
      <c r="BO47" s="89">
        <v>0</v>
      </c>
      <c r="BP47" s="89">
        <v>0</v>
      </c>
      <c r="BQ47" s="89">
        <v>0</v>
      </c>
      <c r="BR47" s="89">
        <v>0</v>
      </c>
      <c r="BS47" s="89">
        <v>0</v>
      </c>
      <c r="BT47" s="89">
        <v>0</v>
      </c>
      <c r="BU47" s="89">
        <v>0</v>
      </c>
      <c r="BV47" s="89">
        <v>0</v>
      </c>
      <c r="BW47" s="89">
        <v>0</v>
      </c>
      <c r="BX47" s="89">
        <v>0</v>
      </c>
      <c r="BY47" s="89">
        <v>0</v>
      </c>
      <c r="BZ47" s="89">
        <v>0</v>
      </c>
      <c r="CA47" s="89">
        <v>0</v>
      </c>
      <c r="CB47" s="89">
        <v>0</v>
      </c>
      <c r="CC47" s="89">
        <v>0</v>
      </c>
      <c r="CD47" s="66"/>
    </row>
    <row r="48" spans="1:82" ht="31.5">
      <c r="A48" s="48" t="s">
        <v>946</v>
      </c>
      <c r="B48" s="50" t="s">
        <v>947</v>
      </c>
      <c r="C48" s="61" t="s">
        <v>388</v>
      </c>
      <c r="D48" s="61" t="s">
        <v>388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 s="89">
        <v>0</v>
      </c>
      <c r="AQ48" s="89">
        <v>0</v>
      </c>
      <c r="AR48" s="89">
        <v>0</v>
      </c>
      <c r="AS48" s="89">
        <v>0</v>
      </c>
      <c r="AT48" s="89">
        <v>0</v>
      </c>
      <c r="AU48" s="89">
        <v>0</v>
      </c>
      <c r="AV48" s="89">
        <v>0</v>
      </c>
      <c r="AW48" s="89">
        <v>0</v>
      </c>
      <c r="AX48" s="89">
        <v>0</v>
      </c>
      <c r="AY48" s="89">
        <v>0</v>
      </c>
      <c r="AZ48" s="89">
        <v>0</v>
      </c>
      <c r="BA48" s="89">
        <v>0</v>
      </c>
      <c r="BB48" s="89">
        <v>0</v>
      </c>
      <c r="BC48" s="89">
        <v>0</v>
      </c>
      <c r="BD48" s="89">
        <v>0</v>
      </c>
      <c r="BE48" s="89">
        <v>0</v>
      </c>
      <c r="BF48" s="89">
        <v>0</v>
      </c>
      <c r="BG48" s="89">
        <v>0</v>
      </c>
      <c r="BH48" s="89">
        <v>0</v>
      </c>
      <c r="BI48" s="89">
        <v>0</v>
      </c>
      <c r="BJ48" s="89">
        <v>0</v>
      </c>
      <c r="BK48" s="89">
        <v>0</v>
      </c>
      <c r="BL48" s="89">
        <v>0</v>
      </c>
      <c r="BM48" s="89">
        <v>0</v>
      </c>
      <c r="BN48" s="89">
        <v>0</v>
      </c>
      <c r="BO48" s="89">
        <v>0</v>
      </c>
      <c r="BP48" s="89">
        <v>0</v>
      </c>
      <c r="BQ48" s="89">
        <v>0</v>
      </c>
      <c r="BR48" s="89">
        <v>0</v>
      </c>
      <c r="BS48" s="89">
        <v>0</v>
      </c>
      <c r="BT48" s="89">
        <v>0</v>
      </c>
      <c r="BU48" s="89">
        <v>0</v>
      </c>
      <c r="BV48" s="89">
        <v>0</v>
      </c>
      <c r="BW48" s="89">
        <v>0</v>
      </c>
      <c r="BX48" s="89">
        <v>0</v>
      </c>
      <c r="BY48" s="89">
        <v>0</v>
      </c>
      <c r="BZ48" s="89">
        <v>0</v>
      </c>
      <c r="CA48" s="89">
        <v>0</v>
      </c>
      <c r="CB48" s="89">
        <v>0</v>
      </c>
      <c r="CC48" s="89">
        <v>0</v>
      </c>
      <c r="CD48" s="66"/>
    </row>
    <row r="49" spans="1:82" ht="31.5">
      <c r="A49" s="48" t="s">
        <v>948</v>
      </c>
      <c r="B49" s="50" t="s">
        <v>949</v>
      </c>
      <c r="C49" s="61" t="s">
        <v>388</v>
      </c>
      <c r="D49" s="61" t="s">
        <v>388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0</v>
      </c>
      <c r="BF49" s="89">
        <v>0</v>
      </c>
      <c r="BG49" s="89">
        <v>0</v>
      </c>
      <c r="BH49" s="89">
        <v>0</v>
      </c>
      <c r="BI49" s="89">
        <v>0</v>
      </c>
      <c r="BJ49" s="89">
        <v>0</v>
      </c>
      <c r="BK49" s="89">
        <v>0</v>
      </c>
      <c r="BL49" s="89">
        <v>0</v>
      </c>
      <c r="BM49" s="89">
        <v>0</v>
      </c>
      <c r="BN49" s="89">
        <v>0</v>
      </c>
      <c r="BO49" s="89">
        <v>0</v>
      </c>
      <c r="BP49" s="89">
        <v>0</v>
      </c>
      <c r="BQ49" s="89">
        <v>0</v>
      </c>
      <c r="BR49" s="89">
        <v>0</v>
      </c>
      <c r="BS49" s="89">
        <v>0</v>
      </c>
      <c r="BT49" s="89">
        <v>0</v>
      </c>
      <c r="BU49" s="89">
        <v>0</v>
      </c>
      <c r="BV49" s="89">
        <v>0</v>
      </c>
      <c r="BW49" s="89">
        <v>0</v>
      </c>
      <c r="BX49" s="89">
        <v>0</v>
      </c>
      <c r="BY49" s="89">
        <v>0</v>
      </c>
      <c r="BZ49" s="89">
        <v>0</v>
      </c>
      <c r="CA49" s="89">
        <v>0</v>
      </c>
      <c r="CB49" s="89">
        <v>0</v>
      </c>
      <c r="CC49" s="89">
        <v>0</v>
      </c>
      <c r="CD49" s="66"/>
    </row>
    <row r="50" spans="1:82" ht="31.5">
      <c r="A50" s="48" t="s">
        <v>252</v>
      </c>
      <c r="B50" s="49" t="s">
        <v>385</v>
      </c>
      <c r="C50" s="61" t="s">
        <v>388</v>
      </c>
      <c r="D50" s="61" t="s">
        <v>388</v>
      </c>
      <c r="E50" s="65">
        <f aca="true" t="shared" si="32" ref="E50:K50">E51+E61</f>
        <v>0</v>
      </c>
      <c r="F50" s="65">
        <f t="shared" si="32"/>
        <v>0</v>
      </c>
      <c r="G50" s="65">
        <f t="shared" si="32"/>
        <v>3.175</v>
      </c>
      <c r="H50" s="65">
        <f t="shared" si="32"/>
        <v>0</v>
      </c>
      <c r="I50" s="65">
        <f t="shared" si="32"/>
        <v>0</v>
      </c>
      <c r="J50" s="65">
        <f t="shared" si="32"/>
        <v>0</v>
      </c>
      <c r="K50" s="65">
        <f t="shared" si="32"/>
        <v>0</v>
      </c>
      <c r="L50" s="65">
        <f aca="true" t="shared" si="33" ref="L50:AE50">L51+L61</f>
        <v>0</v>
      </c>
      <c r="M50" s="65">
        <f t="shared" si="33"/>
        <v>0</v>
      </c>
      <c r="N50" s="65">
        <f t="shared" si="33"/>
        <v>0</v>
      </c>
      <c r="O50" s="65">
        <f t="shared" si="33"/>
        <v>0</v>
      </c>
      <c r="P50" s="65">
        <f t="shared" si="33"/>
        <v>0</v>
      </c>
      <c r="Q50" s="65">
        <f t="shared" si="33"/>
        <v>0</v>
      </c>
      <c r="R50" s="65">
        <f t="shared" si="33"/>
        <v>0</v>
      </c>
      <c r="S50" s="65">
        <f t="shared" si="33"/>
        <v>0</v>
      </c>
      <c r="T50" s="65">
        <f t="shared" si="33"/>
        <v>0</v>
      </c>
      <c r="U50" s="65">
        <f t="shared" si="33"/>
        <v>0</v>
      </c>
      <c r="V50" s="65">
        <f t="shared" si="33"/>
        <v>0</v>
      </c>
      <c r="W50" s="65">
        <f t="shared" si="33"/>
        <v>0</v>
      </c>
      <c r="X50" s="65">
        <f t="shared" si="33"/>
        <v>0</v>
      </c>
      <c r="Y50" s="65">
        <f t="shared" si="33"/>
        <v>0</v>
      </c>
      <c r="Z50" s="65">
        <f t="shared" si="33"/>
        <v>0</v>
      </c>
      <c r="AA50" s="65">
        <f t="shared" si="33"/>
        <v>0</v>
      </c>
      <c r="AB50" s="65">
        <f t="shared" si="33"/>
        <v>0</v>
      </c>
      <c r="AC50" s="65">
        <f t="shared" si="33"/>
        <v>0</v>
      </c>
      <c r="AD50" s="65">
        <f t="shared" si="33"/>
        <v>0</v>
      </c>
      <c r="AE50" s="65">
        <f t="shared" si="33"/>
        <v>0</v>
      </c>
      <c r="AF50" s="65">
        <f aca="true" t="shared" si="34" ref="AF50:AM50">AF51+AF61</f>
        <v>0</v>
      </c>
      <c r="AG50" s="65">
        <f t="shared" si="34"/>
        <v>0</v>
      </c>
      <c r="AH50" s="65">
        <f t="shared" si="34"/>
        <v>0</v>
      </c>
      <c r="AI50" s="65">
        <f t="shared" si="34"/>
        <v>3.175</v>
      </c>
      <c r="AJ50" s="65">
        <f t="shared" si="34"/>
        <v>0</v>
      </c>
      <c r="AK50" s="65">
        <f t="shared" si="34"/>
        <v>0</v>
      </c>
      <c r="AL50" s="65">
        <f t="shared" si="34"/>
        <v>0</v>
      </c>
      <c r="AM50" s="65">
        <f t="shared" si="34"/>
        <v>0</v>
      </c>
      <c r="AN50" s="65">
        <f aca="true" t="shared" si="35" ref="AN50:CC50">AN51+AN61</f>
        <v>0</v>
      </c>
      <c r="AO50" s="65">
        <f t="shared" si="35"/>
        <v>0</v>
      </c>
      <c r="AP50" s="65">
        <f t="shared" si="35"/>
        <v>3.3430000000000004</v>
      </c>
      <c r="AQ50" s="65">
        <f t="shared" si="35"/>
        <v>0</v>
      </c>
      <c r="AR50" s="65">
        <f t="shared" si="35"/>
        <v>0</v>
      </c>
      <c r="AS50" s="65">
        <f t="shared" si="35"/>
        <v>0</v>
      </c>
      <c r="AT50" s="65">
        <f t="shared" si="35"/>
        <v>0</v>
      </c>
      <c r="AU50" s="65">
        <f t="shared" si="35"/>
        <v>0</v>
      </c>
      <c r="AV50" s="65">
        <f t="shared" si="35"/>
        <v>0</v>
      </c>
      <c r="AW50" s="65">
        <f t="shared" si="35"/>
        <v>0</v>
      </c>
      <c r="AX50" s="65">
        <f t="shared" si="35"/>
        <v>0</v>
      </c>
      <c r="AY50" s="65">
        <f t="shared" si="35"/>
        <v>0</v>
      </c>
      <c r="AZ50" s="65">
        <f t="shared" si="35"/>
        <v>0</v>
      </c>
      <c r="BA50" s="65">
        <f t="shared" si="35"/>
        <v>0</v>
      </c>
      <c r="BB50" s="65">
        <f t="shared" si="35"/>
        <v>0</v>
      </c>
      <c r="BC50" s="65">
        <f t="shared" si="35"/>
        <v>0</v>
      </c>
      <c r="BD50" s="65">
        <f t="shared" si="35"/>
        <v>1.074</v>
      </c>
      <c r="BE50" s="65">
        <f t="shared" si="35"/>
        <v>0</v>
      </c>
      <c r="BF50" s="65">
        <f t="shared" si="35"/>
        <v>0</v>
      </c>
      <c r="BG50" s="65">
        <f t="shared" si="35"/>
        <v>0</v>
      </c>
      <c r="BH50" s="65">
        <f t="shared" si="35"/>
        <v>0</v>
      </c>
      <c r="BI50" s="65">
        <f t="shared" si="35"/>
        <v>0</v>
      </c>
      <c r="BJ50" s="65">
        <f t="shared" si="35"/>
        <v>0</v>
      </c>
      <c r="BK50" s="65">
        <f t="shared" si="35"/>
        <v>1.472</v>
      </c>
      <c r="BL50" s="65">
        <f t="shared" si="35"/>
        <v>0</v>
      </c>
      <c r="BM50" s="65">
        <f t="shared" si="35"/>
        <v>0</v>
      </c>
      <c r="BN50" s="65">
        <f t="shared" si="35"/>
        <v>0</v>
      </c>
      <c r="BO50" s="65">
        <f t="shared" si="35"/>
        <v>0</v>
      </c>
      <c r="BP50" s="65">
        <f t="shared" si="35"/>
        <v>0</v>
      </c>
      <c r="BQ50" s="65">
        <f t="shared" si="35"/>
        <v>0</v>
      </c>
      <c r="BR50" s="65">
        <f t="shared" si="35"/>
        <v>0.797</v>
      </c>
      <c r="BS50" s="65">
        <f t="shared" si="35"/>
        <v>0</v>
      </c>
      <c r="BT50" s="65">
        <f t="shared" si="35"/>
        <v>0</v>
      </c>
      <c r="BU50" s="65">
        <f t="shared" si="35"/>
        <v>0</v>
      </c>
      <c r="BV50" s="65">
        <f t="shared" si="35"/>
        <v>0</v>
      </c>
      <c r="BW50" s="65">
        <f t="shared" si="35"/>
        <v>0</v>
      </c>
      <c r="BX50" s="65">
        <f t="shared" si="35"/>
        <v>0</v>
      </c>
      <c r="BY50" s="65">
        <f t="shared" si="35"/>
        <v>0</v>
      </c>
      <c r="BZ50" s="65">
        <f t="shared" si="35"/>
        <v>0</v>
      </c>
      <c r="CA50" s="65">
        <f t="shared" si="35"/>
        <v>0</v>
      </c>
      <c r="CB50" s="65">
        <f t="shared" si="35"/>
        <v>0</v>
      </c>
      <c r="CC50" s="65">
        <f t="shared" si="35"/>
        <v>0</v>
      </c>
      <c r="CD50" s="66"/>
    </row>
    <row r="51" spans="1:82" ht="15.75">
      <c r="A51" s="48" t="s">
        <v>386</v>
      </c>
      <c r="B51" s="49" t="s">
        <v>387</v>
      </c>
      <c r="C51" s="61" t="s">
        <v>388</v>
      </c>
      <c r="D51" s="61" t="s">
        <v>388</v>
      </c>
      <c r="E51" s="65">
        <f aca="true" t="shared" si="36" ref="E51:K51">E52+E55</f>
        <v>0</v>
      </c>
      <c r="F51" s="65">
        <f t="shared" si="36"/>
        <v>0</v>
      </c>
      <c r="G51" s="65">
        <f t="shared" si="36"/>
        <v>3.175</v>
      </c>
      <c r="H51" s="65">
        <f t="shared" si="36"/>
        <v>0</v>
      </c>
      <c r="I51" s="65">
        <f t="shared" si="36"/>
        <v>0</v>
      </c>
      <c r="J51" s="65">
        <f t="shared" si="36"/>
        <v>0</v>
      </c>
      <c r="K51" s="65">
        <f t="shared" si="36"/>
        <v>0</v>
      </c>
      <c r="L51" s="65">
        <f aca="true" t="shared" si="37" ref="L51:AE51">L52+L55</f>
        <v>0</v>
      </c>
      <c r="M51" s="65">
        <f t="shared" si="37"/>
        <v>0</v>
      </c>
      <c r="N51" s="65">
        <f t="shared" si="37"/>
        <v>0</v>
      </c>
      <c r="O51" s="65">
        <f t="shared" si="37"/>
        <v>0</v>
      </c>
      <c r="P51" s="65">
        <f t="shared" si="37"/>
        <v>0</v>
      </c>
      <c r="Q51" s="65">
        <f t="shared" si="37"/>
        <v>0</v>
      </c>
      <c r="R51" s="65">
        <f t="shared" si="37"/>
        <v>0</v>
      </c>
      <c r="S51" s="65">
        <f t="shared" si="37"/>
        <v>0</v>
      </c>
      <c r="T51" s="65">
        <f t="shared" si="37"/>
        <v>0</v>
      </c>
      <c r="U51" s="65">
        <f t="shared" si="37"/>
        <v>0</v>
      </c>
      <c r="V51" s="65">
        <f t="shared" si="37"/>
        <v>0</v>
      </c>
      <c r="W51" s="65">
        <f t="shared" si="37"/>
        <v>0</v>
      </c>
      <c r="X51" s="65">
        <f t="shared" si="37"/>
        <v>0</v>
      </c>
      <c r="Y51" s="65">
        <f t="shared" si="37"/>
        <v>0</v>
      </c>
      <c r="Z51" s="65">
        <f t="shared" si="37"/>
        <v>0</v>
      </c>
      <c r="AA51" s="65">
        <f t="shared" si="37"/>
        <v>0</v>
      </c>
      <c r="AB51" s="65">
        <f t="shared" si="37"/>
        <v>0</v>
      </c>
      <c r="AC51" s="65">
        <f t="shared" si="37"/>
        <v>0</v>
      </c>
      <c r="AD51" s="65">
        <f t="shared" si="37"/>
        <v>0</v>
      </c>
      <c r="AE51" s="65">
        <f t="shared" si="37"/>
        <v>0</v>
      </c>
      <c r="AF51" s="65">
        <f aca="true" t="shared" si="38" ref="AF51:AM51">AF52+AF55</f>
        <v>0</v>
      </c>
      <c r="AG51" s="65">
        <f t="shared" si="38"/>
        <v>0</v>
      </c>
      <c r="AH51" s="65">
        <f t="shared" si="38"/>
        <v>0</v>
      </c>
      <c r="AI51" s="65">
        <f t="shared" si="38"/>
        <v>3.175</v>
      </c>
      <c r="AJ51" s="65">
        <f t="shared" si="38"/>
        <v>0</v>
      </c>
      <c r="AK51" s="65">
        <f t="shared" si="38"/>
        <v>0</v>
      </c>
      <c r="AL51" s="65">
        <f t="shared" si="38"/>
        <v>0</v>
      </c>
      <c r="AM51" s="65">
        <f t="shared" si="38"/>
        <v>0</v>
      </c>
      <c r="AN51" s="65">
        <f aca="true" t="shared" si="39" ref="AN51:CC51">AN52+AN55</f>
        <v>0</v>
      </c>
      <c r="AO51" s="65">
        <f t="shared" si="39"/>
        <v>0</v>
      </c>
      <c r="AP51" s="65">
        <f t="shared" si="39"/>
        <v>3.3430000000000004</v>
      </c>
      <c r="AQ51" s="65">
        <f t="shared" si="39"/>
        <v>0</v>
      </c>
      <c r="AR51" s="65">
        <f t="shared" si="39"/>
        <v>0</v>
      </c>
      <c r="AS51" s="65">
        <f t="shared" si="39"/>
        <v>0</v>
      </c>
      <c r="AT51" s="65">
        <f t="shared" si="39"/>
        <v>0</v>
      </c>
      <c r="AU51" s="65">
        <f t="shared" si="39"/>
        <v>0</v>
      </c>
      <c r="AV51" s="65">
        <f t="shared" si="39"/>
        <v>0</v>
      </c>
      <c r="AW51" s="65">
        <f t="shared" si="39"/>
        <v>0</v>
      </c>
      <c r="AX51" s="65">
        <f t="shared" si="39"/>
        <v>0</v>
      </c>
      <c r="AY51" s="65">
        <f t="shared" si="39"/>
        <v>0</v>
      </c>
      <c r="AZ51" s="65">
        <f t="shared" si="39"/>
        <v>0</v>
      </c>
      <c r="BA51" s="65">
        <f t="shared" si="39"/>
        <v>0</v>
      </c>
      <c r="BB51" s="65">
        <f t="shared" si="39"/>
        <v>0</v>
      </c>
      <c r="BC51" s="65">
        <f t="shared" si="39"/>
        <v>0</v>
      </c>
      <c r="BD51" s="65">
        <f t="shared" si="39"/>
        <v>1.074</v>
      </c>
      <c r="BE51" s="65">
        <f t="shared" si="39"/>
        <v>0</v>
      </c>
      <c r="BF51" s="65">
        <f t="shared" si="39"/>
        <v>0</v>
      </c>
      <c r="BG51" s="65">
        <f t="shared" si="39"/>
        <v>0</v>
      </c>
      <c r="BH51" s="65">
        <f t="shared" si="39"/>
        <v>0</v>
      </c>
      <c r="BI51" s="65">
        <f t="shared" si="39"/>
        <v>0</v>
      </c>
      <c r="BJ51" s="65">
        <f t="shared" si="39"/>
        <v>0</v>
      </c>
      <c r="BK51" s="65">
        <f t="shared" si="39"/>
        <v>1.472</v>
      </c>
      <c r="BL51" s="65">
        <f t="shared" si="39"/>
        <v>0</v>
      </c>
      <c r="BM51" s="65">
        <f t="shared" si="39"/>
        <v>0</v>
      </c>
      <c r="BN51" s="65">
        <f t="shared" si="39"/>
        <v>0</v>
      </c>
      <c r="BO51" s="65">
        <f t="shared" si="39"/>
        <v>0</v>
      </c>
      <c r="BP51" s="65">
        <f t="shared" si="39"/>
        <v>0</v>
      </c>
      <c r="BQ51" s="65">
        <f t="shared" si="39"/>
        <v>0</v>
      </c>
      <c r="BR51" s="65">
        <f t="shared" si="39"/>
        <v>0.797</v>
      </c>
      <c r="BS51" s="65">
        <f t="shared" si="39"/>
        <v>0</v>
      </c>
      <c r="BT51" s="65">
        <f t="shared" si="39"/>
        <v>0</v>
      </c>
      <c r="BU51" s="65">
        <f t="shared" si="39"/>
        <v>0</v>
      </c>
      <c r="BV51" s="65">
        <f t="shared" si="39"/>
        <v>0</v>
      </c>
      <c r="BW51" s="65">
        <f t="shared" si="39"/>
        <v>0</v>
      </c>
      <c r="BX51" s="65">
        <f t="shared" si="39"/>
        <v>0</v>
      </c>
      <c r="BY51" s="65">
        <f t="shared" si="39"/>
        <v>0</v>
      </c>
      <c r="BZ51" s="65">
        <f t="shared" si="39"/>
        <v>0</v>
      </c>
      <c r="CA51" s="65">
        <f t="shared" si="39"/>
        <v>0</v>
      </c>
      <c r="CB51" s="65">
        <f t="shared" si="39"/>
        <v>0</v>
      </c>
      <c r="CC51" s="65">
        <f t="shared" si="39"/>
        <v>0</v>
      </c>
      <c r="CD51" s="66"/>
    </row>
    <row r="52" spans="1:82" ht="15.75">
      <c r="A52" s="48" t="s">
        <v>950</v>
      </c>
      <c r="B52" s="51" t="s">
        <v>951</v>
      </c>
      <c r="C52" s="61" t="s">
        <v>388</v>
      </c>
      <c r="D52" s="61" t="s">
        <v>388</v>
      </c>
      <c r="E52" s="65">
        <f aca="true" t="shared" si="40" ref="E52:K52">SUM(E53:E54)</f>
        <v>0</v>
      </c>
      <c r="F52" s="65">
        <f t="shared" si="40"/>
        <v>0</v>
      </c>
      <c r="G52" s="65">
        <f t="shared" si="40"/>
        <v>0</v>
      </c>
      <c r="H52" s="65">
        <f t="shared" si="40"/>
        <v>0</v>
      </c>
      <c r="I52" s="65">
        <f t="shared" si="40"/>
        <v>0</v>
      </c>
      <c r="J52" s="65">
        <f t="shared" si="40"/>
        <v>0</v>
      </c>
      <c r="K52" s="65">
        <f t="shared" si="40"/>
        <v>0</v>
      </c>
      <c r="L52" s="65">
        <f aca="true" t="shared" si="41" ref="L52:AE52">SUM(L53:L54)</f>
        <v>0</v>
      </c>
      <c r="M52" s="65">
        <f t="shared" si="41"/>
        <v>0</v>
      </c>
      <c r="N52" s="65">
        <f t="shared" si="41"/>
        <v>0</v>
      </c>
      <c r="O52" s="65">
        <f t="shared" si="41"/>
        <v>0</v>
      </c>
      <c r="P52" s="65">
        <f t="shared" si="41"/>
        <v>0</v>
      </c>
      <c r="Q52" s="65">
        <f t="shared" si="41"/>
        <v>0</v>
      </c>
      <c r="R52" s="65">
        <f t="shared" si="41"/>
        <v>0</v>
      </c>
      <c r="S52" s="65">
        <f t="shared" si="41"/>
        <v>0</v>
      </c>
      <c r="T52" s="65">
        <f t="shared" si="41"/>
        <v>0</v>
      </c>
      <c r="U52" s="65">
        <f t="shared" si="41"/>
        <v>0</v>
      </c>
      <c r="V52" s="65">
        <f t="shared" si="41"/>
        <v>0</v>
      </c>
      <c r="W52" s="65">
        <f t="shared" si="41"/>
        <v>0</v>
      </c>
      <c r="X52" s="65">
        <f t="shared" si="41"/>
        <v>0</v>
      </c>
      <c r="Y52" s="65">
        <f t="shared" si="41"/>
        <v>0</v>
      </c>
      <c r="Z52" s="65">
        <f t="shared" si="41"/>
        <v>0</v>
      </c>
      <c r="AA52" s="65">
        <f t="shared" si="41"/>
        <v>0</v>
      </c>
      <c r="AB52" s="65">
        <f t="shared" si="41"/>
        <v>0</v>
      </c>
      <c r="AC52" s="65">
        <f t="shared" si="41"/>
        <v>0</v>
      </c>
      <c r="AD52" s="65">
        <f t="shared" si="41"/>
        <v>0</v>
      </c>
      <c r="AE52" s="65">
        <f t="shared" si="41"/>
        <v>0</v>
      </c>
      <c r="AF52" s="65">
        <f aca="true" t="shared" si="42" ref="AF52:AM52">SUM(AF53:AF54)</f>
        <v>0</v>
      </c>
      <c r="AG52" s="65">
        <f t="shared" si="42"/>
        <v>0</v>
      </c>
      <c r="AH52" s="65">
        <f t="shared" si="42"/>
        <v>0</v>
      </c>
      <c r="AI52" s="65">
        <f t="shared" si="42"/>
        <v>0</v>
      </c>
      <c r="AJ52" s="65">
        <f t="shared" si="42"/>
        <v>0</v>
      </c>
      <c r="AK52" s="65">
        <f t="shared" si="42"/>
        <v>0</v>
      </c>
      <c r="AL52" s="65">
        <f t="shared" si="42"/>
        <v>0</v>
      </c>
      <c r="AM52" s="65">
        <f t="shared" si="42"/>
        <v>0</v>
      </c>
      <c r="AN52" s="65">
        <f aca="true" t="shared" si="43" ref="AN52:CC52">SUM(AN53:AN54)</f>
        <v>0</v>
      </c>
      <c r="AO52" s="65">
        <f t="shared" si="43"/>
        <v>0</v>
      </c>
      <c r="AP52" s="65">
        <f t="shared" si="43"/>
        <v>0</v>
      </c>
      <c r="AQ52" s="65">
        <f t="shared" si="43"/>
        <v>0</v>
      </c>
      <c r="AR52" s="65">
        <f t="shared" si="43"/>
        <v>0</v>
      </c>
      <c r="AS52" s="65">
        <f t="shared" si="43"/>
        <v>0</v>
      </c>
      <c r="AT52" s="65">
        <f t="shared" si="43"/>
        <v>0</v>
      </c>
      <c r="AU52" s="65">
        <f t="shared" si="43"/>
        <v>0</v>
      </c>
      <c r="AV52" s="65">
        <f t="shared" si="43"/>
        <v>0</v>
      </c>
      <c r="AW52" s="65">
        <f t="shared" si="43"/>
        <v>0</v>
      </c>
      <c r="AX52" s="65">
        <f t="shared" si="43"/>
        <v>0</v>
      </c>
      <c r="AY52" s="65">
        <f t="shared" si="43"/>
        <v>0</v>
      </c>
      <c r="AZ52" s="65">
        <f t="shared" si="43"/>
        <v>0</v>
      </c>
      <c r="BA52" s="65">
        <f t="shared" si="43"/>
        <v>0</v>
      </c>
      <c r="BB52" s="65">
        <f t="shared" si="43"/>
        <v>0</v>
      </c>
      <c r="BC52" s="65">
        <f t="shared" si="43"/>
        <v>0</v>
      </c>
      <c r="BD52" s="65">
        <f t="shared" si="43"/>
        <v>0</v>
      </c>
      <c r="BE52" s="65">
        <f t="shared" si="43"/>
        <v>0</v>
      </c>
      <c r="BF52" s="65">
        <f t="shared" si="43"/>
        <v>0</v>
      </c>
      <c r="BG52" s="65">
        <f t="shared" si="43"/>
        <v>0</v>
      </c>
      <c r="BH52" s="65">
        <f t="shared" si="43"/>
        <v>0</v>
      </c>
      <c r="BI52" s="65">
        <f t="shared" si="43"/>
        <v>0</v>
      </c>
      <c r="BJ52" s="65">
        <f t="shared" si="43"/>
        <v>0</v>
      </c>
      <c r="BK52" s="65">
        <f t="shared" si="43"/>
        <v>0</v>
      </c>
      <c r="BL52" s="65">
        <f t="shared" si="43"/>
        <v>0</v>
      </c>
      <c r="BM52" s="65">
        <f t="shared" si="43"/>
        <v>0</v>
      </c>
      <c r="BN52" s="65">
        <f t="shared" si="43"/>
        <v>0</v>
      </c>
      <c r="BO52" s="65">
        <f t="shared" si="43"/>
        <v>0</v>
      </c>
      <c r="BP52" s="65">
        <f t="shared" si="43"/>
        <v>0</v>
      </c>
      <c r="BQ52" s="65">
        <f t="shared" si="43"/>
        <v>0</v>
      </c>
      <c r="BR52" s="65">
        <f t="shared" si="43"/>
        <v>0</v>
      </c>
      <c r="BS52" s="65">
        <f t="shared" si="43"/>
        <v>0</v>
      </c>
      <c r="BT52" s="65">
        <f t="shared" si="43"/>
        <v>0</v>
      </c>
      <c r="BU52" s="65">
        <f t="shared" si="43"/>
        <v>0</v>
      </c>
      <c r="BV52" s="65">
        <f t="shared" si="43"/>
        <v>0</v>
      </c>
      <c r="BW52" s="65">
        <f t="shared" si="43"/>
        <v>0</v>
      </c>
      <c r="BX52" s="65">
        <f t="shared" si="43"/>
        <v>0</v>
      </c>
      <c r="BY52" s="65">
        <f t="shared" si="43"/>
        <v>0</v>
      </c>
      <c r="BZ52" s="65">
        <f t="shared" si="43"/>
        <v>0</v>
      </c>
      <c r="CA52" s="65">
        <f t="shared" si="43"/>
        <v>0</v>
      </c>
      <c r="CB52" s="65">
        <f t="shared" si="43"/>
        <v>0</v>
      </c>
      <c r="CC52" s="65">
        <f t="shared" si="43"/>
        <v>0</v>
      </c>
      <c r="CD52" s="66"/>
    </row>
    <row r="53" spans="1:82" ht="15.75">
      <c r="A53" s="48" t="s">
        <v>952</v>
      </c>
      <c r="B53" s="51" t="s">
        <v>953</v>
      </c>
      <c r="C53" s="61" t="s">
        <v>388</v>
      </c>
      <c r="D53" s="61" t="s">
        <v>388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89">
        <v>0</v>
      </c>
      <c r="BB53" s="89">
        <v>0</v>
      </c>
      <c r="BC53" s="89">
        <v>0</v>
      </c>
      <c r="BD53" s="89">
        <v>0</v>
      </c>
      <c r="BE53" s="89">
        <v>0</v>
      </c>
      <c r="BF53" s="89">
        <v>0</v>
      </c>
      <c r="BG53" s="89">
        <v>0</v>
      </c>
      <c r="BH53" s="89">
        <v>0</v>
      </c>
      <c r="BI53" s="89">
        <v>0</v>
      </c>
      <c r="BJ53" s="89">
        <v>0</v>
      </c>
      <c r="BK53" s="89">
        <v>0</v>
      </c>
      <c r="BL53" s="89">
        <v>0</v>
      </c>
      <c r="BM53" s="89">
        <v>0</v>
      </c>
      <c r="BN53" s="89">
        <v>0</v>
      </c>
      <c r="BO53" s="89">
        <v>0</v>
      </c>
      <c r="BP53" s="89">
        <v>0</v>
      </c>
      <c r="BQ53" s="89">
        <v>0</v>
      </c>
      <c r="BR53" s="89">
        <v>0</v>
      </c>
      <c r="BS53" s="89">
        <v>0</v>
      </c>
      <c r="BT53" s="89">
        <v>0</v>
      </c>
      <c r="BU53" s="89">
        <v>0</v>
      </c>
      <c r="BV53" s="89">
        <v>0</v>
      </c>
      <c r="BW53" s="89">
        <v>0</v>
      </c>
      <c r="BX53" s="89">
        <v>0</v>
      </c>
      <c r="BY53" s="89">
        <v>0</v>
      </c>
      <c r="BZ53" s="89">
        <v>0</v>
      </c>
      <c r="CA53" s="89">
        <v>0</v>
      </c>
      <c r="CB53" s="89">
        <v>0</v>
      </c>
      <c r="CC53" s="89">
        <v>0</v>
      </c>
      <c r="CD53" s="66"/>
    </row>
    <row r="54" spans="1:82" ht="31.5">
      <c r="A54" s="48" t="s">
        <v>954</v>
      </c>
      <c r="B54" s="51" t="s">
        <v>955</v>
      </c>
      <c r="C54" s="61" t="s">
        <v>388</v>
      </c>
      <c r="D54" s="61" t="s">
        <v>388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9">
        <v>0</v>
      </c>
      <c r="AX54" s="89">
        <v>0</v>
      </c>
      <c r="AY54" s="89">
        <v>0</v>
      </c>
      <c r="AZ54" s="89">
        <v>0</v>
      </c>
      <c r="BA54" s="89">
        <v>0</v>
      </c>
      <c r="BB54" s="89">
        <v>0</v>
      </c>
      <c r="BC54" s="89">
        <v>0</v>
      </c>
      <c r="BD54" s="89">
        <v>0</v>
      </c>
      <c r="BE54" s="89">
        <v>0</v>
      </c>
      <c r="BF54" s="89">
        <v>0</v>
      </c>
      <c r="BG54" s="89">
        <v>0</v>
      </c>
      <c r="BH54" s="89">
        <v>0</v>
      </c>
      <c r="BI54" s="89">
        <v>0</v>
      </c>
      <c r="BJ54" s="89">
        <v>0</v>
      </c>
      <c r="BK54" s="89">
        <v>0</v>
      </c>
      <c r="BL54" s="89">
        <v>0</v>
      </c>
      <c r="BM54" s="89">
        <v>0</v>
      </c>
      <c r="BN54" s="89">
        <v>0</v>
      </c>
      <c r="BO54" s="89">
        <v>0</v>
      </c>
      <c r="BP54" s="89">
        <v>0</v>
      </c>
      <c r="BQ54" s="89">
        <v>0</v>
      </c>
      <c r="BR54" s="89">
        <v>0</v>
      </c>
      <c r="BS54" s="89">
        <v>0</v>
      </c>
      <c r="BT54" s="89">
        <v>0</v>
      </c>
      <c r="BU54" s="89">
        <v>0</v>
      </c>
      <c r="BV54" s="89">
        <v>0</v>
      </c>
      <c r="BW54" s="89">
        <v>0</v>
      </c>
      <c r="BX54" s="89">
        <v>0</v>
      </c>
      <c r="BY54" s="89">
        <v>0</v>
      </c>
      <c r="BZ54" s="89">
        <v>0</v>
      </c>
      <c r="CA54" s="89">
        <v>0</v>
      </c>
      <c r="CB54" s="89">
        <v>0</v>
      </c>
      <c r="CC54" s="89">
        <v>0</v>
      </c>
      <c r="CD54" s="66"/>
    </row>
    <row r="55" spans="1:82" ht="15.75">
      <c r="A55" s="48" t="s">
        <v>956</v>
      </c>
      <c r="B55" s="51" t="s">
        <v>957</v>
      </c>
      <c r="C55" s="61" t="s">
        <v>388</v>
      </c>
      <c r="D55" s="61" t="s">
        <v>388</v>
      </c>
      <c r="E55" s="65">
        <f aca="true" t="shared" si="44" ref="E55:K55">SUM(E56:E60)</f>
        <v>0</v>
      </c>
      <c r="F55" s="65">
        <f t="shared" si="44"/>
        <v>0</v>
      </c>
      <c r="G55" s="65">
        <f t="shared" si="44"/>
        <v>3.175</v>
      </c>
      <c r="H55" s="65">
        <f t="shared" si="44"/>
        <v>0</v>
      </c>
      <c r="I55" s="65">
        <f t="shared" si="44"/>
        <v>0</v>
      </c>
      <c r="J55" s="65">
        <f t="shared" si="44"/>
        <v>0</v>
      </c>
      <c r="K55" s="65">
        <f t="shared" si="44"/>
        <v>0</v>
      </c>
      <c r="L55" s="65">
        <f aca="true" t="shared" si="45" ref="L55:AE55">SUM(L56:L60)</f>
        <v>0</v>
      </c>
      <c r="M55" s="65">
        <f t="shared" si="45"/>
        <v>0</v>
      </c>
      <c r="N55" s="65">
        <f t="shared" si="45"/>
        <v>0</v>
      </c>
      <c r="O55" s="65">
        <f t="shared" si="45"/>
        <v>0</v>
      </c>
      <c r="P55" s="65">
        <f t="shared" si="45"/>
        <v>0</v>
      </c>
      <c r="Q55" s="65">
        <f t="shared" si="45"/>
        <v>0</v>
      </c>
      <c r="R55" s="65">
        <f t="shared" si="45"/>
        <v>0</v>
      </c>
      <c r="S55" s="65">
        <f t="shared" si="45"/>
        <v>0</v>
      </c>
      <c r="T55" s="65">
        <f t="shared" si="45"/>
        <v>0</v>
      </c>
      <c r="U55" s="65">
        <f t="shared" si="45"/>
        <v>0</v>
      </c>
      <c r="V55" s="65">
        <f t="shared" si="45"/>
        <v>0</v>
      </c>
      <c r="W55" s="65">
        <f t="shared" si="45"/>
        <v>0</v>
      </c>
      <c r="X55" s="65">
        <f t="shared" si="45"/>
        <v>0</v>
      </c>
      <c r="Y55" s="65">
        <f t="shared" si="45"/>
        <v>0</v>
      </c>
      <c r="Z55" s="65">
        <f t="shared" si="45"/>
        <v>0</v>
      </c>
      <c r="AA55" s="65">
        <f t="shared" si="45"/>
        <v>0</v>
      </c>
      <c r="AB55" s="65">
        <f t="shared" si="45"/>
        <v>0</v>
      </c>
      <c r="AC55" s="65">
        <f t="shared" si="45"/>
        <v>0</v>
      </c>
      <c r="AD55" s="65">
        <f t="shared" si="45"/>
        <v>0</v>
      </c>
      <c r="AE55" s="65">
        <f t="shared" si="45"/>
        <v>0</v>
      </c>
      <c r="AF55" s="65">
        <f aca="true" t="shared" si="46" ref="AF55:AM55">SUM(AF56:AF60)</f>
        <v>0</v>
      </c>
      <c r="AG55" s="65">
        <f t="shared" si="46"/>
        <v>0</v>
      </c>
      <c r="AH55" s="65">
        <f t="shared" si="46"/>
        <v>0</v>
      </c>
      <c r="AI55" s="65">
        <f t="shared" si="46"/>
        <v>3.175</v>
      </c>
      <c r="AJ55" s="65">
        <f t="shared" si="46"/>
        <v>0</v>
      </c>
      <c r="AK55" s="65">
        <f t="shared" si="46"/>
        <v>0</v>
      </c>
      <c r="AL55" s="65">
        <f t="shared" si="46"/>
        <v>0</v>
      </c>
      <c r="AM55" s="65">
        <f t="shared" si="46"/>
        <v>0</v>
      </c>
      <c r="AN55" s="65">
        <f aca="true" t="shared" si="47" ref="AN55:CC55">SUM(AN56:AN60)</f>
        <v>0</v>
      </c>
      <c r="AO55" s="65">
        <f t="shared" si="47"/>
        <v>0</v>
      </c>
      <c r="AP55" s="65">
        <f t="shared" si="47"/>
        <v>3.3430000000000004</v>
      </c>
      <c r="AQ55" s="65">
        <f t="shared" si="47"/>
        <v>0</v>
      </c>
      <c r="AR55" s="65">
        <f t="shared" si="47"/>
        <v>0</v>
      </c>
      <c r="AS55" s="65">
        <f t="shared" si="47"/>
        <v>0</v>
      </c>
      <c r="AT55" s="65">
        <f t="shared" si="47"/>
        <v>0</v>
      </c>
      <c r="AU55" s="65">
        <f t="shared" si="47"/>
        <v>0</v>
      </c>
      <c r="AV55" s="65">
        <f t="shared" si="47"/>
        <v>0</v>
      </c>
      <c r="AW55" s="65">
        <f t="shared" si="47"/>
        <v>0</v>
      </c>
      <c r="AX55" s="65">
        <f t="shared" si="47"/>
        <v>0</v>
      </c>
      <c r="AY55" s="65">
        <f t="shared" si="47"/>
        <v>0</v>
      </c>
      <c r="AZ55" s="65">
        <f t="shared" si="47"/>
        <v>0</v>
      </c>
      <c r="BA55" s="65">
        <f t="shared" si="47"/>
        <v>0</v>
      </c>
      <c r="BB55" s="65">
        <f t="shared" si="47"/>
        <v>0</v>
      </c>
      <c r="BC55" s="65">
        <f t="shared" si="47"/>
        <v>0</v>
      </c>
      <c r="BD55" s="65">
        <f t="shared" si="47"/>
        <v>1.074</v>
      </c>
      <c r="BE55" s="65">
        <f t="shared" si="47"/>
        <v>0</v>
      </c>
      <c r="BF55" s="65">
        <f t="shared" si="47"/>
        <v>0</v>
      </c>
      <c r="BG55" s="65">
        <f t="shared" si="47"/>
        <v>0</v>
      </c>
      <c r="BH55" s="65">
        <f t="shared" si="47"/>
        <v>0</v>
      </c>
      <c r="BI55" s="65">
        <f t="shared" si="47"/>
        <v>0</v>
      </c>
      <c r="BJ55" s="65">
        <f t="shared" si="47"/>
        <v>0</v>
      </c>
      <c r="BK55" s="65">
        <f t="shared" si="47"/>
        <v>1.472</v>
      </c>
      <c r="BL55" s="65">
        <f t="shared" si="47"/>
        <v>0</v>
      </c>
      <c r="BM55" s="65">
        <f t="shared" si="47"/>
        <v>0</v>
      </c>
      <c r="BN55" s="65">
        <f t="shared" si="47"/>
        <v>0</v>
      </c>
      <c r="BO55" s="65">
        <f t="shared" si="47"/>
        <v>0</v>
      </c>
      <c r="BP55" s="65">
        <f t="shared" si="47"/>
        <v>0</v>
      </c>
      <c r="BQ55" s="65">
        <f t="shared" si="47"/>
        <v>0</v>
      </c>
      <c r="BR55" s="65">
        <f t="shared" si="47"/>
        <v>0.797</v>
      </c>
      <c r="BS55" s="65">
        <f t="shared" si="47"/>
        <v>0</v>
      </c>
      <c r="BT55" s="65">
        <f t="shared" si="47"/>
        <v>0</v>
      </c>
      <c r="BU55" s="65">
        <f t="shared" si="47"/>
        <v>0</v>
      </c>
      <c r="BV55" s="65">
        <f t="shared" si="47"/>
        <v>0</v>
      </c>
      <c r="BW55" s="65">
        <f t="shared" si="47"/>
        <v>0</v>
      </c>
      <c r="BX55" s="65">
        <f t="shared" si="47"/>
        <v>0</v>
      </c>
      <c r="BY55" s="65">
        <f t="shared" si="47"/>
        <v>0</v>
      </c>
      <c r="BZ55" s="65">
        <f t="shared" si="47"/>
        <v>0</v>
      </c>
      <c r="CA55" s="65">
        <f t="shared" si="47"/>
        <v>0</v>
      </c>
      <c r="CB55" s="65">
        <f t="shared" si="47"/>
        <v>0</v>
      </c>
      <c r="CC55" s="65">
        <f t="shared" si="47"/>
        <v>0</v>
      </c>
      <c r="CD55" s="66"/>
    </row>
    <row r="56" spans="1:82" ht="15.75">
      <c r="A56" s="48" t="s">
        <v>958</v>
      </c>
      <c r="B56" s="52" t="s">
        <v>1012</v>
      </c>
      <c r="C56" s="61" t="s">
        <v>388</v>
      </c>
      <c r="D56" s="61" t="s">
        <v>388</v>
      </c>
      <c r="E56" s="89">
        <v>0</v>
      </c>
      <c r="F56" s="89">
        <v>0</v>
      </c>
      <c r="G56" s="89">
        <v>3.175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3.175</v>
      </c>
      <c r="AJ56" s="89">
        <v>0</v>
      </c>
      <c r="AK56" s="89">
        <v>0</v>
      </c>
      <c r="AL56" s="89">
        <v>0</v>
      </c>
      <c r="AM56" s="89">
        <v>0</v>
      </c>
      <c r="AN56" s="89">
        <v>0</v>
      </c>
      <c r="AO56" s="89">
        <v>0</v>
      </c>
      <c r="AP56" s="89">
        <f>BD56+BK56+BR56</f>
        <v>3.3430000000000004</v>
      </c>
      <c r="AQ56" s="89">
        <v>0</v>
      </c>
      <c r="AR56" s="89">
        <v>0</v>
      </c>
      <c r="AS56" s="89">
        <v>0</v>
      </c>
      <c r="AT56" s="89">
        <v>0</v>
      </c>
      <c r="AU56" s="89">
        <v>0</v>
      </c>
      <c r="AV56" s="89">
        <v>0</v>
      </c>
      <c r="AW56" s="89">
        <v>0</v>
      </c>
      <c r="AX56" s="89">
        <v>0</v>
      </c>
      <c r="AY56" s="89">
        <v>0</v>
      </c>
      <c r="AZ56" s="89">
        <v>0</v>
      </c>
      <c r="BA56" s="89">
        <v>0</v>
      </c>
      <c r="BB56" s="89">
        <v>0</v>
      </c>
      <c r="BC56" s="89">
        <v>0</v>
      </c>
      <c r="BD56" s="89">
        <v>1.074</v>
      </c>
      <c r="BE56" s="89">
        <v>0</v>
      </c>
      <c r="BF56" s="89">
        <v>0</v>
      </c>
      <c r="BG56" s="89">
        <v>0</v>
      </c>
      <c r="BH56" s="89">
        <v>0</v>
      </c>
      <c r="BI56" s="89">
        <v>0</v>
      </c>
      <c r="BJ56" s="89">
        <v>0</v>
      </c>
      <c r="BK56" s="89">
        <v>1.472</v>
      </c>
      <c r="BL56" s="89">
        <v>0</v>
      </c>
      <c r="BM56" s="89">
        <v>0</v>
      </c>
      <c r="BN56" s="89">
        <v>0</v>
      </c>
      <c r="BO56" s="89">
        <v>0</v>
      </c>
      <c r="BP56" s="89">
        <v>0</v>
      </c>
      <c r="BQ56" s="89">
        <v>0</v>
      </c>
      <c r="BR56" s="89">
        <v>0.797</v>
      </c>
      <c r="BS56" s="89">
        <v>0</v>
      </c>
      <c r="BT56" s="89">
        <v>0</v>
      </c>
      <c r="BU56" s="89">
        <v>0</v>
      </c>
      <c r="BV56" s="89">
        <v>0</v>
      </c>
      <c r="BW56" s="89">
        <v>0</v>
      </c>
      <c r="BX56" s="89">
        <v>0</v>
      </c>
      <c r="BY56" s="89">
        <v>0</v>
      </c>
      <c r="BZ56" s="89">
        <v>0</v>
      </c>
      <c r="CA56" s="89">
        <v>0</v>
      </c>
      <c r="CB56" s="89">
        <v>0</v>
      </c>
      <c r="CC56" s="89">
        <v>0</v>
      </c>
      <c r="CD56" s="66"/>
    </row>
    <row r="57" spans="1:82" ht="15.75">
      <c r="A57" s="48" t="s">
        <v>959</v>
      </c>
      <c r="B57" s="51" t="s">
        <v>960</v>
      </c>
      <c r="C57" s="61" t="s">
        <v>388</v>
      </c>
      <c r="D57" s="61" t="s">
        <v>388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9">
        <v>0</v>
      </c>
      <c r="AL57" s="89">
        <v>0</v>
      </c>
      <c r="AM57" s="89">
        <v>0</v>
      </c>
      <c r="AN57" s="89">
        <v>0</v>
      </c>
      <c r="AO57" s="89">
        <v>0</v>
      </c>
      <c r="AP57" s="89">
        <v>0</v>
      </c>
      <c r="AQ57" s="89">
        <v>0</v>
      </c>
      <c r="AR57" s="89">
        <v>0</v>
      </c>
      <c r="AS57" s="89">
        <v>0</v>
      </c>
      <c r="AT57" s="89">
        <v>0</v>
      </c>
      <c r="AU57" s="89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89">
        <v>0</v>
      </c>
      <c r="BB57" s="89">
        <v>0</v>
      </c>
      <c r="BC57" s="89">
        <v>0</v>
      </c>
      <c r="BD57" s="89">
        <v>0</v>
      </c>
      <c r="BE57" s="89">
        <v>0</v>
      </c>
      <c r="BF57" s="89">
        <v>0</v>
      </c>
      <c r="BG57" s="89">
        <v>0</v>
      </c>
      <c r="BH57" s="89">
        <v>0</v>
      </c>
      <c r="BI57" s="89">
        <v>0</v>
      </c>
      <c r="BJ57" s="89">
        <v>0</v>
      </c>
      <c r="BK57" s="89">
        <v>0</v>
      </c>
      <c r="BL57" s="89">
        <v>0</v>
      </c>
      <c r="BM57" s="89">
        <v>0</v>
      </c>
      <c r="BN57" s="89">
        <v>0</v>
      </c>
      <c r="BO57" s="89">
        <v>0</v>
      </c>
      <c r="BP57" s="89">
        <v>0</v>
      </c>
      <c r="BQ57" s="89">
        <v>0</v>
      </c>
      <c r="BR57" s="89">
        <v>0</v>
      </c>
      <c r="BS57" s="89">
        <v>0</v>
      </c>
      <c r="BT57" s="89">
        <v>0</v>
      </c>
      <c r="BU57" s="89">
        <v>0</v>
      </c>
      <c r="BV57" s="89">
        <v>0</v>
      </c>
      <c r="BW57" s="89">
        <v>0</v>
      </c>
      <c r="BX57" s="89">
        <v>0</v>
      </c>
      <c r="BY57" s="89">
        <v>0</v>
      </c>
      <c r="BZ57" s="89">
        <v>0</v>
      </c>
      <c r="CA57" s="89">
        <v>0</v>
      </c>
      <c r="CB57" s="89">
        <v>0</v>
      </c>
      <c r="CC57" s="89">
        <v>0</v>
      </c>
      <c r="CD57" s="66"/>
    </row>
    <row r="58" spans="1:82" ht="15.75">
      <c r="A58" s="48" t="s">
        <v>961</v>
      </c>
      <c r="B58" s="52" t="s">
        <v>962</v>
      </c>
      <c r="C58" s="61" t="s">
        <v>388</v>
      </c>
      <c r="D58" s="61" t="s">
        <v>388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>
        <v>0</v>
      </c>
      <c r="AM58" s="89">
        <v>0</v>
      </c>
      <c r="AN58" s="89">
        <v>0</v>
      </c>
      <c r="AO58" s="89">
        <v>0</v>
      </c>
      <c r="AP58" s="89">
        <v>0</v>
      </c>
      <c r="AQ58" s="89">
        <v>0</v>
      </c>
      <c r="AR58" s="89">
        <v>0</v>
      </c>
      <c r="AS58" s="89">
        <v>0</v>
      </c>
      <c r="AT58" s="89">
        <v>0</v>
      </c>
      <c r="AU58" s="89">
        <v>0</v>
      </c>
      <c r="AV58" s="89">
        <v>0</v>
      </c>
      <c r="AW58" s="89">
        <v>0</v>
      </c>
      <c r="AX58" s="89">
        <v>0</v>
      </c>
      <c r="AY58" s="89">
        <v>0</v>
      </c>
      <c r="AZ58" s="89">
        <v>0</v>
      </c>
      <c r="BA58" s="89">
        <v>0</v>
      </c>
      <c r="BB58" s="89">
        <v>0</v>
      </c>
      <c r="BC58" s="89">
        <v>0</v>
      </c>
      <c r="BD58" s="89">
        <v>0</v>
      </c>
      <c r="BE58" s="89">
        <v>0</v>
      </c>
      <c r="BF58" s="89">
        <v>0</v>
      </c>
      <c r="BG58" s="89">
        <v>0</v>
      </c>
      <c r="BH58" s="89">
        <v>0</v>
      </c>
      <c r="BI58" s="89">
        <v>0</v>
      </c>
      <c r="BJ58" s="89">
        <v>0</v>
      </c>
      <c r="BK58" s="89">
        <v>0</v>
      </c>
      <c r="BL58" s="89">
        <v>0</v>
      </c>
      <c r="BM58" s="89">
        <v>0</v>
      </c>
      <c r="BN58" s="89">
        <v>0</v>
      </c>
      <c r="BO58" s="89">
        <v>0</v>
      </c>
      <c r="BP58" s="89">
        <v>0</v>
      </c>
      <c r="BQ58" s="89">
        <v>0</v>
      </c>
      <c r="BR58" s="89">
        <v>0</v>
      </c>
      <c r="BS58" s="89">
        <v>0</v>
      </c>
      <c r="BT58" s="89">
        <v>0</v>
      </c>
      <c r="BU58" s="89">
        <v>0</v>
      </c>
      <c r="BV58" s="89">
        <v>0</v>
      </c>
      <c r="BW58" s="89">
        <v>0</v>
      </c>
      <c r="BX58" s="89">
        <v>0</v>
      </c>
      <c r="BY58" s="89">
        <v>0</v>
      </c>
      <c r="BZ58" s="89">
        <v>0</v>
      </c>
      <c r="CA58" s="89">
        <v>0</v>
      </c>
      <c r="CB58" s="89">
        <v>0</v>
      </c>
      <c r="CC58" s="89">
        <v>0</v>
      </c>
      <c r="CD58" s="66"/>
    </row>
    <row r="59" spans="1:82" ht="15.75">
      <c r="A59" s="48" t="s">
        <v>963</v>
      </c>
      <c r="B59" s="51" t="s">
        <v>964</v>
      </c>
      <c r="C59" s="61" t="s">
        <v>388</v>
      </c>
      <c r="D59" s="61" t="s">
        <v>388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0</v>
      </c>
      <c r="AM59" s="89">
        <v>0</v>
      </c>
      <c r="AN59" s="89">
        <v>0</v>
      </c>
      <c r="AO59" s="89">
        <v>0</v>
      </c>
      <c r="AP59" s="89">
        <v>0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0</v>
      </c>
      <c r="AW59" s="89">
        <v>0</v>
      </c>
      <c r="AX59" s="89">
        <v>0</v>
      </c>
      <c r="AY59" s="89">
        <v>0</v>
      </c>
      <c r="AZ59" s="89">
        <v>0</v>
      </c>
      <c r="BA59" s="89">
        <v>0</v>
      </c>
      <c r="BB59" s="89">
        <v>0</v>
      </c>
      <c r="BC59" s="89">
        <v>0</v>
      </c>
      <c r="BD59" s="89">
        <v>0</v>
      </c>
      <c r="BE59" s="89">
        <v>0</v>
      </c>
      <c r="BF59" s="89">
        <v>0</v>
      </c>
      <c r="BG59" s="89">
        <v>0</v>
      </c>
      <c r="BH59" s="89">
        <v>0</v>
      </c>
      <c r="BI59" s="89">
        <v>0</v>
      </c>
      <c r="BJ59" s="89">
        <v>0</v>
      </c>
      <c r="BK59" s="89">
        <v>0</v>
      </c>
      <c r="BL59" s="89">
        <v>0</v>
      </c>
      <c r="BM59" s="89">
        <v>0</v>
      </c>
      <c r="BN59" s="89">
        <v>0</v>
      </c>
      <c r="BO59" s="89">
        <v>0</v>
      </c>
      <c r="BP59" s="89">
        <v>0</v>
      </c>
      <c r="BQ59" s="89">
        <v>0</v>
      </c>
      <c r="BR59" s="89">
        <v>0</v>
      </c>
      <c r="BS59" s="89">
        <v>0</v>
      </c>
      <c r="BT59" s="89">
        <v>0</v>
      </c>
      <c r="BU59" s="89">
        <v>0</v>
      </c>
      <c r="BV59" s="89">
        <v>0</v>
      </c>
      <c r="BW59" s="89">
        <v>0</v>
      </c>
      <c r="BX59" s="89">
        <v>0</v>
      </c>
      <c r="BY59" s="89">
        <v>0</v>
      </c>
      <c r="BZ59" s="89">
        <v>0</v>
      </c>
      <c r="CA59" s="89">
        <v>0</v>
      </c>
      <c r="CB59" s="89">
        <v>0</v>
      </c>
      <c r="CC59" s="89">
        <v>0</v>
      </c>
      <c r="CD59" s="66"/>
    </row>
    <row r="60" spans="1:82" ht="15.75">
      <c r="A60" s="48" t="s">
        <v>965</v>
      </c>
      <c r="B60" s="51" t="s">
        <v>1013</v>
      </c>
      <c r="C60" s="61" t="s">
        <v>388</v>
      </c>
      <c r="D60" s="61" t="s">
        <v>388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9">
        <v>0</v>
      </c>
      <c r="AK60" s="89">
        <v>0</v>
      </c>
      <c r="AL60" s="89">
        <v>0</v>
      </c>
      <c r="AM60" s="89">
        <v>0</v>
      </c>
      <c r="AN60" s="89">
        <v>0</v>
      </c>
      <c r="AO60" s="89">
        <v>0</v>
      </c>
      <c r="AP60" s="89">
        <v>0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9">
        <v>0</v>
      </c>
      <c r="AW60" s="89">
        <v>0</v>
      </c>
      <c r="AX60" s="89">
        <v>0</v>
      </c>
      <c r="AY60" s="89">
        <v>0</v>
      </c>
      <c r="AZ60" s="89">
        <v>0</v>
      </c>
      <c r="BA60" s="89">
        <v>0</v>
      </c>
      <c r="BB60" s="89">
        <v>0</v>
      </c>
      <c r="BC60" s="89">
        <v>0</v>
      </c>
      <c r="BD60" s="89">
        <v>0</v>
      </c>
      <c r="BE60" s="89">
        <v>0</v>
      </c>
      <c r="BF60" s="89">
        <v>0</v>
      </c>
      <c r="BG60" s="89">
        <v>0</v>
      </c>
      <c r="BH60" s="89">
        <v>0</v>
      </c>
      <c r="BI60" s="89">
        <v>0</v>
      </c>
      <c r="BJ60" s="89">
        <v>0</v>
      </c>
      <c r="BK60" s="89">
        <v>0</v>
      </c>
      <c r="BL60" s="89">
        <v>0</v>
      </c>
      <c r="BM60" s="89">
        <v>0</v>
      </c>
      <c r="BN60" s="89">
        <v>0</v>
      </c>
      <c r="BO60" s="89">
        <v>0</v>
      </c>
      <c r="BP60" s="89">
        <v>0</v>
      </c>
      <c r="BQ60" s="89">
        <v>0</v>
      </c>
      <c r="BR60" s="89">
        <v>0</v>
      </c>
      <c r="BS60" s="89">
        <v>0</v>
      </c>
      <c r="BT60" s="89">
        <v>0</v>
      </c>
      <c r="BU60" s="89">
        <v>0</v>
      </c>
      <c r="BV60" s="89">
        <v>0</v>
      </c>
      <c r="BW60" s="89">
        <v>0</v>
      </c>
      <c r="BX60" s="89">
        <v>0</v>
      </c>
      <c r="BY60" s="89">
        <v>0</v>
      </c>
      <c r="BZ60" s="89">
        <v>0</v>
      </c>
      <c r="CA60" s="89">
        <v>0</v>
      </c>
      <c r="CB60" s="89">
        <v>0</v>
      </c>
      <c r="CC60" s="89">
        <v>0</v>
      </c>
      <c r="CD60" s="66"/>
    </row>
    <row r="61" spans="1:82" ht="31.5">
      <c r="A61" s="48" t="s">
        <v>966</v>
      </c>
      <c r="B61" s="49" t="s">
        <v>967</v>
      </c>
      <c r="C61" s="61" t="s">
        <v>388</v>
      </c>
      <c r="D61" s="61" t="s">
        <v>388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  <c r="AE61" s="65">
        <v>0</v>
      </c>
      <c r="AF61" s="65">
        <v>0</v>
      </c>
      <c r="AG61" s="65">
        <v>0</v>
      </c>
      <c r="AH61" s="65">
        <v>0</v>
      </c>
      <c r="AI61" s="65">
        <v>0</v>
      </c>
      <c r="AJ61" s="65">
        <v>0</v>
      </c>
      <c r="AK61" s="65">
        <v>0</v>
      </c>
      <c r="AL61" s="65">
        <v>0</v>
      </c>
      <c r="AM61" s="65">
        <v>0</v>
      </c>
      <c r="AN61" s="65">
        <v>0</v>
      </c>
      <c r="AO61" s="65">
        <v>0</v>
      </c>
      <c r="AP61" s="65">
        <v>0</v>
      </c>
      <c r="AQ61" s="65">
        <v>0</v>
      </c>
      <c r="AR61" s="65">
        <v>0</v>
      </c>
      <c r="AS61" s="65">
        <v>0</v>
      </c>
      <c r="AT61" s="65">
        <v>0</v>
      </c>
      <c r="AU61" s="65">
        <v>0</v>
      </c>
      <c r="AV61" s="65">
        <v>0</v>
      </c>
      <c r="AW61" s="65">
        <v>0</v>
      </c>
      <c r="AX61" s="65">
        <v>0</v>
      </c>
      <c r="AY61" s="65">
        <v>0</v>
      </c>
      <c r="AZ61" s="65">
        <v>0</v>
      </c>
      <c r="BA61" s="65">
        <v>0</v>
      </c>
      <c r="BB61" s="65">
        <v>0</v>
      </c>
      <c r="BC61" s="65">
        <v>0</v>
      </c>
      <c r="BD61" s="65">
        <v>0</v>
      </c>
      <c r="BE61" s="65">
        <v>0</v>
      </c>
      <c r="BF61" s="65">
        <v>0</v>
      </c>
      <c r="BG61" s="65">
        <v>0</v>
      </c>
      <c r="BH61" s="65">
        <v>0</v>
      </c>
      <c r="BI61" s="65">
        <v>0</v>
      </c>
      <c r="BJ61" s="65">
        <v>0</v>
      </c>
      <c r="BK61" s="65">
        <v>0</v>
      </c>
      <c r="BL61" s="65">
        <v>0</v>
      </c>
      <c r="BM61" s="65">
        <v>0</v>
      </c>
      <c r="BN61" s="65">
        <v>0</v>
      </c>
      <c r="BO61" s="65">
        <v>0</v>
      </c>
      <c r="BP61" s="65">
        <v>0</v>
      </c>
      <c r="BQ61" s="65">
        <v>0</v>
      </c>
      <c r="BR61" s="65">
        <v>0</v>
      </c>
      <c r="BS61" s="65">
        <v>0</v>
      </c>
      <c r="BT61" s="65">
        <v>0</v>
      </c>
      <c r="BU61" s="65">
        <v>0</v>
      </c>
      <c r="BV61" s="65">
        <v>0</v>
      </c>
      <c r="BW61" s="65">
        <v>0</v>
      </c>
      <c r="BX61" s="65">
        <v>0</v>
      </c>
      <c r="BY61" s="65">
        <v>0</v>
      </c>
      <c r="BZ61" s="65">
        <v>0</v>
      </c>
      <c r="CA61" s="65">
        <v>0</v>
      </c>
      <c r="CB61" s="65">
        <v>0</v>
      </c>
      <c r="CC61" s="65">
        <v>0</v>
      </c>
      <c r="CD61" s="66"/>
    </row>
    <row r="62" spans="1:82" ht="31.5">
      <c r="A62" s="48" t="s">
        <v>253</v>
      </c>
      <c r="B62" s="49" t="s">
        <v>968</v>
      </c>
      <c r="C62" s="61" t="s">
        <v>388</v>
      </c>
      <c r="D62" s="61" t="s">
        <v>388</v>
      </c>
      <c r="E62" s="65">
        <f aca="true" t="shared" si="48" ref="E62:K62">E63+E68</f>
        <v>0</v>
      </c>
      <c r="F62" s="65">
        <f t="shared" si="48"/>
        <v>0</v>
      </c>
      <c r="G62" s="65">
        <f t="shared" si="48"/>
        <v>0</v>
      </c>
      <c r="H62" s="65">
        <f t="shared" si="48"/>
        <v>0</v>
      </c>
      <c r="I62" s="65">
        <f t="shared" si="48"/>
        <v>0</v>
      </c>
      <c r="J62" s="65">
        <f t="shared" si="48"/>
        <v>0</v>
      </c>
      <c r="K62" s="65">
        <f t="shared" si="48"/>
        <v>516</v>
      </c>
      <c r="L62" s="65">
        <f aca="true" t="shared" si="49" ref="L62:AE62">L63+L68</f>
        <v>0</v>
      </c>
      <c r="M62" s="65">
        <f t="shared" si="49"/>
        <v>0</v>
      </c>
      <c r="N62" s="65">
        <f t="shared" si="49"/>
        <v>0</v>
      </c>
      <c r="O62" s="65">
        <f t="shared" si="49"/>
        <v>0</v>
      </c>
      <c r="P62" s="65">
        <f t="shared" si="49"/>
        <v>0</v>
      </c>
      <c r="Q62" s="65">
        <f t="shared" si="49"/>
        <v>0</v>
      </c>
      <c r="R62" s="65">
        <f t="shared" si="49"/>
        <v>0</v>
      </c>
      <c r="S62" s="65">
        <f t="shared" si="49"/>
        <v>0</v>
      </c>
      <c r="T62" s="65">
        <f t="shared" si="49"/>
        <v>0</v>
      </c>
      <c r="U62" s="65">
        <f t="shared" si="49"/>
        <v>0</v>
      </c>
      <c r="V62" s="65">
        <f t="shared" si="49"/>
        <v>0</v>
      </c>
      <c r="W62" s="65">
        <f t="shared" si="49"/>
        <v>0</v>
      </c>
      <c r="X62" s="65">
        <f t="shared" si="49"/>
        <v>0</v>
      </c>
      <c r="Y62" s="65">
        <f t="shared" si="49"/>
        <v>0</v>
      </c>
      <c r="Z62" s="65">
        <f t="shared" si="49"/>
        <v>0</v>
      </c>
      <c r="AA62" s="65">
        <f t="shared" si="49"/>
        <v>0</v>
      </c>
      <c r="AB62" s="65">
        <f t="shared" si="49"/>
        <v>0</v>
      </c>
      <c r="AC62" s="65">
        <f t="shared" si="49"/>
        <v>0</v>
      </c>
      <c r="AD62" s="65">
        <f t="shared" si="49"/>
        <v>0</v>
      </c>
      <c r="AE62" s="65">
        <f t="shared" si="49"/>
        <v>0</v>
      </c>
      <c r="AF62" s="65">
        <f aca="true" t="shared" si="50" ref="AF62:AM62">AF63+AF68</f>
        <v>0</v>
      </c>
      <c r="AG62" s="65">
        <f t="shared" si="50"/>
        <v>0</v>
      </c>
      <c r="AH62" s="65">
        <f t="shared" si="50"/>
        <v>0</v>
      </c>
      <c r="AI62" s="65">
        <f t="shared" si="50"/>
        <v>0</v>
      </c>
      <c r="AJ62" s="65">
        <f t="shared" si="50"/>
        <v>0</v>
      </c>
      <c r="AK62" s="65">
        <f t="shared" si="50"/>
        <v>0</v>
      </c>
      <c r="AL62" s="65">
        <f t="shared" si="50"/>
        <v>0</v>
      </c>
      <c r="AM62" s="65">
        <f t="shared" si="50"/>
        <v>516</v>
      </c>
      <c r="AN62" s="65">
        <f aca="true" t="shared" si="51" ref="AN62:CC62">AN63+AN68</f>
        <v>0</v>
      </c>
      <c r="AO62" s="65">
        <f t="shared" si="51"/>
        <v>0</v>
      </c>
      <c r="AP62" s="65">
        <f t="shared" si="51"/>
        <v>0</v>
      </c>
      <c r="AQ62" s="65">
        <f t="shared" si="51"/>
        <v>0</v>
      </c>
      <c r="AR62" s="65">
        <f t="shared" si="51"/>
        <v>0</v>
      </c>
      <c r="AS62" s="65">
        <f t="shared" si="51"/>
        <v>0</v>
      </c>
      <c r="AT62" s="65">
        <f t="shared" si="51"/>
        <v>0</v>
      </c>
      <c r="AU62" s="65">
        <f t="shared" si="51"/>
        <v>0</v>
      </c>
      <c r="AV62" s="65">
        <f t="shared" si="51"/>
        <v>0</v>
      </c>
      <c r="AW62" s="65">
        <f t="shared" si="51"/>
        <v>0</v>
      </c>
      <c r="AX62" s="65">
        <f t="shared" si="51"/>
        <v>0</v>
      </c>
      <c r="AY62" s="65">
        <f t="shared" si="51"/>
        <v>0</v>
      </c>
      <c r="AZ62" s="65">
        <f t="shared" si="51"/>
        <v>0</v>
      </c>
      <c r="BA62" s="65">
        <f t="shared" si="51"/>
        <v>0</v>
      </c>
      <c r="BB62" s="65">
        <f t="shared" si="51"/>
        <v>0</v>
      </c>
      <c r="BC62" s="65">
        <f t="shared" si="51"/>
        <v>0</v>
      </c>
      <c r="BD62" s="65">
        <f t="shared" si="51"/>
        <v>0</v>
      </c>
      <c r="BE62" s="65">
        <f t="shared" si="51"/>
        <v>0</v>
      </c>
      <c r="BF62" s="65">
        <f t="shared" si="51"/>
        <v>0</v>
      </c>
      <c r="BG62" s="65">
        <f t="shared" si="51"/>
        <v>0</v>
      </c>
      <c r="BH62" s="65">
        <f t="shared" si="51"/>
        <v>0</v>
      </c>
      <c r="BI62" s="65">
        <f t="shared" si="51"/>
        <v>0</v>
      </c>
      <c r="BJ62" s="65">
        <f t="shared" si="51"/>
        <v>0</v>
      </c>
      <c r="BK62" s="65">
        <f t="shared" si="51"/>
        <v>0</v>
      </c>
      <c r="BL62" s="65">
        <f t="shared" si="51"/>
        <v>0</v>
      </c>
      <c r="BM62" s="65">
        <f t="shared" si="51"/>
        <v>0</v>
      </c>
      <c r="BN62" s="65">
        <f t="shared" si="51"/>
        <v>0</v>
      </c>
      <c r="BO62" s="65">
        <f t="shared" si="51"/>
        <v>0</v>
      </c>
      <c r="BP62" s="65">
        <f t="shared" si="51"/>
        <v>0</v>
      </c>
      <c r="BQ62" s="65">
        <f t="shared" si="51"/>
        <v>0</v>
      </c>
      <c r="BR62" s="65">
        <f t="shared" si="51"/>
        <v>0</v>
      </c>
      <c r="BS62" s="65">
        <f t="shared" si="51"/>
        <v>0</v>
      </c>
      <c r="BT62" s="65">
        <f t="shared" si="51"/>
        <v>0</v>
      </c>
      <c r="BU62" s="65">
        <f t="shared" si="51"/>
        <v>0</v>
      </c>
      <c r="BV62" s="65">
        <f t="shared" si="51"/>
        <v>507</v>
      </c>
      <c r="BW62" s="65">
        <f t="shared" si="51"/>
        <v>0</v>
      </c>
      <c r="BX62" s="65">
        <f t="shared" si="51"/>
        <v>0</v>
      </c>
      <c r="BY62" s="65">
        <f t="shared" si="51"/>
        <v>0</v>
      </c>
      <c r="BZ62" s="65">
        <f t="shared" si="51"/>
        <v>0</v>
      </c>
      <c r="CA62" s="65">
        <f t="shared" si="51"/>
        <v>0</v>
      </c>
      <c r="CB62" s="65">
        <f t="shared" si="51"/>
        <v>0</v>
      </c>
      <c r="CC62" s="65">
        <f t="shared" si="51"/>
        <v>9</v>
      </c>
      <c r="CD62" s="66"/>
    </row>
    <row r="63" spans="1:82" ht="31.5">
      <c r="A63" s="48" t="s">
        <v>254</v>
      </c>
      <c r="B63" s="53" t="s">
        <v>969</v>
      </c>
      <c r="C63" s="61" t="s">
        <v>388</v>
      </c>
      <c r="D63" s="61" t="s">
        <v>388</v>
      </c>
      <c r="E63" s="65">
        <f aca="true" t="shared" si="52" ref="E63:K63">E64</f>
        <v>0</v>
      </c>
      <c r="F63" s="65">
        <f t="shared" si="52"/>
        <v>0</v>
      </c>
      <c r="G63" s="65">
        <f t="shared" si="52"/>
        <v>0</v>
      </c>
      <c r="H63" s="65">
        <f t="shared" si="52"/>
        <v>0</v>
      </c>
      <c r="I63" s="65">
        <f t="shared" si="52"/>
        <v>0</v>
      </c>
      <c r="J63" s="65">
        <f t="shared" si="52"/>
        <v>0</v>
      </c>
      <c r="K63" s="65">
        <f t="shared" si="52"/>
        <v>516</v>
      </c>
      <c r="L63" s="65">
        <f aca="true" t="shared" si="53" ref="L63:AE63">L64</f>
        <v>0</v>
      </c>
      <c r="M63" s="65">
        <f t="shared" si="53"/>
        <v>0</v>
      </c>
      <c r="N63" s="65">
        <f t="shared" si="53"/>
        <v>0</v>
      </c>
      <c r="O63" s="65">
        <f t="shared" si="53"/>
        <v>0</v>
      </c>
      <c r="P63" s="65">
        <f t="shared" si="53"/>
        <v>0</v>
      </c>
      <c r="Q63" s="65">
        <f t="shared" si="53"/>
        <v>0</v>
      </c>
      <c r="R63" s="65">
        <f t="shared" si="53"/>
        <v>0</v>
      </c>
      <c r="S63" s="65">
        <f t="shared" si="53"/>
        <v>0</v>
      </c>
      <c r="T63" s="65">
        <f t="shared" si="53"/>
        <v>0</v>
      </c>
      <c r="U63" s="65">
        <f t="shared" si="53"/>
        <v>0</v>
      </c>
      <c r="V63" s="65">
        <f t="shared" si="53"/>
        <v>0</v>
      </c>
      <c r="W63" s="65">
        <f t="shared" si="53"/>
        <v>0</v>
      </c>
      <c r="X63" s="65">
        <f t="shared" si="53"/>
        <v>0</v>
      </c>
      <c r="Y63" s="65">
        <f t="shared" si="53"/>
        <v>0</v>
      </c>
      <c r="Z63" s="65">
        <f t="shared" si="53"/>
        <v>0</v>
      </c>
      <c r="AA63" s="65">
        <f t="shared" si="53"/>
        <v>0</v>
      </c>
      <c r="AB63" s="65">
        <f t="shared" si="53"/>
        <v>0</v>
      </c>
      <c r="AC63" s="65">
        <f t="shared" si="53"/>
        <v>0</v>
      </c>
      <c r="AD63" s="65">
        <f t="shared" si="53"/>
        <v>0</v>
      </c>
      <c r="AE63" s="65">
        <f t="shared" si="53"/>
        <v>0</v>
      </c>
      <c r="AF63" s="65">
        <f aca="true" t="shared" si="54" ref="AF63:AM63">AF64</f>
        <v>0</v>
      </c>
      <c r="AG63" s="65">
        <f t="shared" si="54"/>
        <v>0</v>
      </c>
      <c r="AH63" s="65">
        <f t="shared" si="54"/>
        <v>0</v>
      </c>
      <c r="AI63" s="65">
        <f t="shared" si="54"/>
        <v>0</v>
      </c>
      <c r="AJ63" s="65">
        <f t="shared" si="54"/>
        <v>0</v>
      </c>
      <c r="AK63" s="65">
        <f t="shared" si="54"/>
        <v>0</v>
      </c>
      <c r="AL63" s="65">
        <f t="shared" si="54"/>
        <v>0</v>
      </c>
      <c r="AM63" s="65">
        <f t="shared" si="54"/>
        <v>516</v>
      </c>
      <c r="AN63" s="65">
        <f aca="true" t="shared" si="55" ref="AN63:CC63">AN64</f>
        <v>0</v>
      </c>
      <c r="AO63" s="65">
        <f t="shared" si="55"/>
        <v>0</v>
      </c>
      <c r="AP63" s="65">
        <f t="shared" si="55"/>
        <v>0</v>
      </c>
      <c r="AQ63" s="65">
        <f t="shared" si="55"/>
        <v>0</v>
      </c>
      <c r="AR63" s="65">
        <f t="shared" si="55"/>
        <v>0</v>
      </c>
      <c r="AS63" s="65">
        <f t="shared" si="55"/>
        <v>0</v>
      </c>
      <c r="AT63" s="65">
        <f t="shared" si="55"/>
        <v>0</v>
      </c>
      <c r="AU63" s="65">
        <f t="shared" si="55"/>
        <v>0</v>
      </c>
      <c r="AV63" s="65">
        <f t="shared" si="55"/>
        <v>0</v>
      </c>
      <c r="AW63" s="65">
        <f t="shared" si="55"/>
        <v>0</v>
      </c>
      <c r="AX63" s="65">
        <f t="shared" si="55"/>
        <v>0</v>
      </c>
      <c r="AY63" s="65">
        <f t="shared" si="55"/>
        <v>0</v>
      </c>
      <c r="AZ63" s="65">
        <f t="shared" si="55"/>
        <v>0</v>
      </c>
      <c r="BA63" s="65">
        <f t="shared" si="55"/>
        <v>0</v>
      </c>
      <c r="BB63" s="65">
        <f t="shared" si="55"/>
        <v>0</v>
      </c>
      <c r="BC63" s="65">
        <f t="shared" si="55"/>
        <v>0</v>
      </c>
      <c r="BD63" s="65">
        <f t="shared" si="55"/>
        <v>0</v>
      </c>
      <c r="BE63" s="65">
        <f t="shared" si="55"/>
        <v>0</v>
      </c>
      <c r="BF63" s="65">
        <f t="shared" si="55"/>
        <v>0</v>
      </c>
      <c r="BG63" s="65">
        <f t="shared" si="55"/>
        <v>0</v>
      </c>
      <c r="BH63" s="65">
        <f t="shared" si="55"/>
        <v>0</v>
      </c>
      <c r="BI63" s="65">
        <f t="shared" si="55"/>
        <v>0</v>
      </c>
      <c r="BJ63" s="65">
        <f t="shared" si="55"/>
        <v>0</v>
      </c>
      <c r="BK63" s="65">
        <f t="shared" si="55"/>
        <v>0</v>
      </c>
      <c r="BL63" s="65">
        <f t="shared" si="55"/>
        <v>0</v>
      </c>
      <c r="BM63" s="65">
        <f t="shared" si="55"/>
        <v>0</v>
      </c>
      <c r="BN63" s="65">
        <f t="shared" si="55"/>
        <v>0</v>
      </c>
      <c r="BO63" s="65">
        <f t="shared" si="55"/>
        <v>0</v>
      </c>
      <c r="BP63" s="65">
        <f t="shared" si="55"/>
        <v>0</v>
      </c>
      <c r="BQ63" s="65">
        <f t="shared" si="55"/>
        <v>0</v>
      </c>
      <c r="BR63" s="65">
        <f t="shared" si="55"/>
        <v>0</v>
      </c>
      <c r="BS63" s="65">
        <f t="shared" si="55"/>
        <v>0</v>
      </c>
      <c r="BT63" s="65">
        <f t="shared" si="55"/>
        <v>0</v>
      </c>
      <c r="BU63" s="65">
        <f t="shared" si="55"/>
        <v>0</v>
      </c>
      <c r="BV63" s="65">
        <f t="shared" si="55"/>
        <v>507</v>
      </c>
      <c r="BW63" s="65">
        <f t="shared" si="55"/>
        <v>0</v>
      </c>
      <c r="BX63" s="65">
        <f t="shared" si="55"/>
        <v>0</v>
      </c>
      <c r="BY63" s="65">
        <f t="shared" si="55"/>
        <v>0</v>
      </c>
      <c r="BZ63" s="65">
        <f t="shared" si="55"/>
        <v>0</v>
      </c>
      <c r="CA63" s="65">
        <f t="shared" si="55"/>
        <v>0</v>
      </c>
      <c r="CB63" s="65">
        <f t="shared" si="55"/>
        <v>0</v>
      </c>
      <c r="CC63" s="65">
        <f t="shared" si="55"/>
        <v>9</v>
      </c>
      <c r="CD63" s="66"/>
    </row>
    <row r="64" spans="1:82" ht="15.75">
      <c r="A64" s="48" t="s">
        <v>104</v>
      </c>
      <c r="B64" s="53" t="s">
        <v>970</v>
      </c>
      <c r="C64" s="61" t="s">
        <v>388</v>
      </c>
      <c r="D64" s="61" t="s">
        <v>388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516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89">
        <v>0</v>
      </c>
      <c r="AD64" s="89">
        <v>0</v>
      </c>
      <c r="AE64" s="89">
        <v>0</v>
      </c>
      <c r="AF64" s="89">
        <v>0</v>
      </c>
      <c r="AG64" s="89">
        <v>0</v>
      </c>
      <c r="AH64" s="89">
        <v>0</v>
      </c>
      <c r="AI64" s="89">
        <v>0</v>
      </c>
      <c r="AJ64" s="89">
        <v>0</v>
      </c>
      <c r="AK64" s="89">
        <v>0</v>
      </c>
      <c r="AL64" s="89">
        <v>0</v>
      </c>
      <c r="AM64" s="89">
        <v>516</v>
      </c>
      <c r="AN64" s="89">
        <v>0</v>
      </c>
      <c r="AO64" s="89"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0</v>
      </c>
      <c r="AW64" s="89">
        <v>0</v>
      </c>
      <c r="AX64" s="89">
        <v>0</v>
      </c>
      <c r="AY64" s="89">
        <v>0</v>
      </c>
      <c r="AZ64" s="89">
        <v>0</v>
      </c>
      <c r="BA64" s="89">
        <v>0</v>
      </c>
      <c r="BB64" s="89">
        <v>0</v>
      </c>
      <c r="BC64" s="89">
        <v>0</v>
      </c>
      <c r="BD64" s="89">
        <v>0</v>
      </c>
      <c r="BE64" s="89">
        <v>0</v>
      </c>
      <c r="BF64" s="89">
        <v>0</v>
      </c>
      <c r="BG64" s="89">
        <v>0</v>
      </c>
      <c r="BH64" s="89">
        <v>0</v>
      </c>
      <c r="BI64" s="89">
        <v>0</v>
      </c>
      <c r="BJ64" s="89">
        <v>0</v>
      </c>
      <c r="BK64" s="89">
        <v>0</v>
      </c>
      <c r="BL64" s="89">
        <v>0</v>
      </c>
      <c r="BM64" s="89">
        <v>0</v>
      </c>
      <c r="BN64" s="89">
        <v>0</v>
      </c>
      <c r="BO64" s="89">
        <v>0</v>
      </c>
      <c r="BP64" s="89">
        <v>0</v>
      </c>
      <c r="BQ64" s="89">
        <v>0</v>
      </c>
      <c r="BR64" s="89">
        <v>0</v>
      </c>
      <c r="BS64" s="89">
        <v>0</v>
      </c>
      <c r="BT64" s="89">
        <v>0</v>
      </c>
      <c r="BU64" s="89">
        <v>0</v>
      </c>
      <c r="BV64" s="89">
        <v>507</v>
      </c>
      <c r="BW64" s="89">
        <v>0</v>
      </c>
      <c r="BX64" s="89">
        <v>0</v>
      </c>
      <c r="BY64" s="89">
        <v>0</v>
      </c>
      <c r="BZ64" s="89">
        <v>0</v>
      </c>
      <c r="CA64" s="89">
        <v>0</v>
      </c>
      <c r="CB64" s="89">
        <v>0</v>
      </c>
      <c r="CC64" s="89">
        <f>AM64-BV64</f>
        <v>9</v>
      </c>
      <c r="CD64" s="66"/>
    </row>
    <row r="65" spans="1:82" ht="31.5">
      <c r="A65" s="48" t="s">
        <v>255</v>
      </c>
      <c r="B65" s="53" t="s">
        <v>971</v>
      </c>
      <c r="C65" s="61" t="s">
        <v>388</v>
      </c>
      <c r="D65" s="61" t="s">
        <v>388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0</v>
      </c>
      <c r="AH65" s="65">
        <v>0</v>
      </c>
      <c r="AI65" s="65">
        <v>0</v>
      </c>
      <c r="AJ65" s="65">
        <v>0</v>
      </c>
      <c r="AK65" s="65">
        <v>0</v>
      </c>
      <c r="AL65" s="65">
        <v>0</v>
      </c>
      <c r="AM65" s="65">
        <v>0</v>
      </c>
      <c r="AN65" s="65">
        <v>0</v>
      </c>
      <c r="AO65" s="65">
        <v>0</v>
      </c>
      <c r="AP65" s="65">
        <v>0</v>
      </c>
      <c r="AQ65" s="65">
        <v>0</v>
      </c>
      <c r="AR65" s="65">
        <v>0</v>
      </c>
      <c r="AS65" s="65">
        <v>0</v>
      </c>
      <c r="AT65" s="65">
        <v>0</v>
      </c>
      <c r="AU65" s="65">
        <v>0</v>
      </c>
      <c r="AV65" s="65">
        <v>0</v>
      </c>
      <c r="AW65" s="65">
        <v>0</v>
      </c>
      <c r="AX65" s="65">
        <v>0</v>
      </c>
      <c r="AY65" s="65">
        <v>0</v>
      </c>
      <c r="AZ65" s="65">
        <v>0</v>
      </c>
      <c r="BA65" s="65">
        <v>0</v>
      </c>
      <c r="BB65" s="65">
        <v>0</v>
      </c>
      <c r="BC65" s="65">
        <v>0</v>
      </c>
      <c r="BD65" s="65">
        <v>0</v>
      </c>
      <c r="BE65" s="65">
        <v>0</v>
      </c>
      <c r="BF65" s="65">
        <v>0</v>
      </c>
      <c r="BG65" s="65">
        <v>0</v>
      </c>
      <c r="BH65" s="65">
        <v>0</v>
      </c>
      <c r="BI65" s="65">
        <v>0</v>
      </c>
      <c r="BJ65" s="65">
        <v>0</v>
      </c>
      <c r="BK65" s="65">
        <v>0</v>
      </c>
      <c r="BL65" s="65">
        <v>0</v>
      </c>
      <c r="BM65" s="65">
        <v>0</v>
      </c>
      <c r="BN65" s="65">
        <v>0</v>
      </c>
      <c r="BO65" s="65">
        <v>0</v>
      </c>
      <c r="BP65" s="65">
        <v>0</v>
      </c>
      <c r="BQ65" s="65">
        <v>0</v>
      </c>
      <c r="BR65" s="65">
        <v>0</v>
      </c>
      <c r="BS65" s="65">
        <v>0</v>
      </c>
      <c r="BT65" s="65">
        <v>0</v>
      </c>
      <c r="BU65" s="65">
        <v>0</v>
      </c>
      <c r="BV65" s="65">
        <v>0</v>
      </c>
      <c r="BW65" s="65">
        <v>0</v>
      </c>
      <c r="BX65" s="65">
        <v>0</v>
      </c>
      <c r="BY65" s="65">
        <v>0</v>
      </c>
      <c r="BZ65" s="65">
        <v>0</v>
      </c>
      <c r="CA65" s="65">
        <v>0</v>
      </c>
      <c r="CB65" s="65">
        <v>0</v>
      </c>
      <c r="CC65" s="65">
        <v>0</v>
      </c>
      <c r="CD65" s="66"/>
    </row>
    <row r="66" spans="1:82" ht="31.5">
      <c r="A66" s="48" t="s">
        <v>256</v>
      </c>
      <c r="B66" s="53" t="s">
        <v>972</v>
      </c>
      <c r="C66" s="61" t="s">
        <v>388</v>
      </c>
      <c r="D66" s="61" t="s">
        <v>388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0</v>
      </c>
      <c r="AJ66" s="65">
        <v>0</v>
      </c>
      <c r="AK66" s="65">
        <v>0</v>
      </c>
      <c r="AL66" s="65">
        <v>0</v>
      </c>
      <c r="AM66" s="65">
        <v>0</v>
      </c>
      <c r="AN66" s="65">
        <v>0</v>
      </c>
      <c r="AO66" s="65">
        <v>0</v>
      </c>
      <c r="AP66" s="65">
        <v>0</v>
      </c>
      <c r="AQ66" s="65">
        <v>0</v>
      </c>
      <c r="AR66" s="65">
        <v>0</v>
      </c>
      <c r="AS66" s="65">
        <v>0</v>
      </c>
      <c r="AT66" s="65">
        <v>0</v>
      </c>
      <c r="AU66" s="65">
        <v>0</v>
      </c>
      <c r="AV66" s="65">
        <v>0</v>
      </c>
      <c r="AW66" s="65">
        <v>0</v>
      </c>
      <c r="AX66" s="65">
        <v>0</v>
      </c>
      <c r="AY66" s="65">
        <v>0</v>
      </c>
      <c r="AZ66" s="65">
        <v>0</v>
      </c>
      <c r="BA66" s="65">
        <v>0</v>
      </c>
      <c r="BB66" s="65">
        <v>0</v>
      </c>
      <c r="BC66" s="65">
        <v>0</v>
      </c>
      <c r="BD66" s="65">
        <v>0</v>
      </c>
      <c r="BE66" s="65">
        <v>0</v>
      </c>
      <c r="BF66" s="65">
        <v>0</v>
      </c>
      <c r="BG66" s="65">
        <v>0</v>
      </c>
      <c r="BH66" s="65">
        <v>0</v>
      </c>
      <c r="BI66" s="65">
        <v>0</v>
      </c>
      <c r="BJ66" s="65">
        <v>0</v>
      </c>
      <c r="BK66" s="65">
        <v>0</v>
      </c>
      <c r="BL66" s="65">
        <v>0</v>
      </c>
      <c r="BM66" s="65">
        <v>0</v>
      </c>
      <c r="BN66" s="65">
        <v>0</v>
      </c>
      <c r="BO66" s="65">
        <v>0</v>
      </c>
      <c r="BP66" s="65">
        <v>0</v>
      </c>
      <c r="BQ66" s="65">
        <v>0</v>
      </c>
      <c r="BR66" s="65">
        <v>0</v>
      </c>
      <c r="BS66" s="65">
        <v>0</v>
      </c>
      <c r="BT66" s="65">
        <v>0</v>
      </c>
      <c r="BU66" s="65">
        <v>0</v>
      </c>
      <c r="BV66" s="65">
        <v>0</v>
      </c>
      <c r="BW66" s="65">
        <v>0</v>
      </c>
      <c r="BX66" s="65">
        <v>0</v>
      </c>
      <c r="BY66" s="65">
        <v>0</v>
      </c>
      <c r="BZ66" s="65">
        <v>0</v>
      </c>
      <c r="CA66" s="65">
        <v>0</v>
      </c>
      <c r="CB66" s="65">
        <v>0</v>
      </c>
      <c r="CC66" s="65">
        <v>0</v>
      </c>
      <c r="CD66" s="66"/>
    </row>
    <row r="67" spans="1:82" ht="31.5">
      <c r="A67" s="48" t="s">
        <v>257</v>
      </c>
      <c r="B67" s="53" t="s">
        <v>973</v>
      </c>
      <c r="C67" s="61" t="s">
        <v>388</v>
      </c>
      <c r="D67" s="61" t="s">
        <v>388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0</v>
      </c>
      <c r="AE67" s="65">
        <v>0</v>
      </c>
      <c r="AF67" s="65">
        <v>0</v>
      </c>
      <c r="AG67" s="65">
        <v>0</v>
      </c>
      <c r="AH67" s="65">
        <v>0</v>
      </c>
      <c r="AI67" s="65">
        <v>0</v>
      </c>
      <c r="AJ67" s="65">
        <v>0</v>
      </c>
      <c r="AK67" s="65">
        <v>0</v>
      </c>
      <c r="AL67" s="65">
        <v>0</v>
      </c>
      <c r="AM67" s="65">
        <v>0</v>
      </c>
      <c r="AN67" s="65">
        <v>0</v>
      </c>
      <c r="AO67" s="65">
        <v>0</v>
      </c>
      <c r="AP67" s="65">
        <v>0</v>
      </c>
      <c r="AQ67" s="65">
        <v>0</v>
      </c>
      <c r="AR67" s="65">
        <v>0</v>
      </c>
      <c r="AS67" s="65">
        <v>0</v>
      </c>
      <c r="AT67" s="65">
        <v>0</v>
      </c>
      <c r="AU67" s="65">
        <v>0</v>
      </c>
      <c r="AV67" s="65">
        <v>0</v>
      </c>
      <c r="AW67" s="65">
        <v>0</v>
      </c>
      <c r="AX67" s="65">
        <v>0</v>
      </c>
      <c r="AY67" s="65">
        <v>0</v>
      </c>
      <c r="AZ67" s="65">
        <v>0</v>
      </c>
      <c r="BA67" s="65">
        <v>0</v>
      </c>
      <c r="BB67" s="65">
        <v>0</v>
      </c>
      <c r="BC67" s="65">
        <v>0</v>
      </c>
      <c r="BD67" s="65">
        <v>0</v>
      </c>
      <c r="BE67" s="65">
        <v>0</v>
      </c>
      <c r="BF67" s="65">
        <v>0</v>
      </c>
      <c r="BG67" s="65">
        <v>0</v>
      </c>
      <c r="BH67" s="65">
        <v>0</v>
      </c>
      <c r="BI67" s="65">
        <v>0</v>
      </c>
      <c r="BJ67" s="65">
        <v>0</v>
      </c>
      <c r="BK67" s="65">
        <v>0</v>
      </c>
      <c r="BL67" s="65">
        <v>0</v>
      </c>
      <c r="BM67" s="65">
        <v>0</v>
      </c>
      <c r="BN67" s="65">
        <v>0</v>
      </c>
      <c r="BO67" s="65">
        <v>0</v>
      </c>
      <c r="BP67" s="65">
        <v>0</v>
      </c>
      <c r="BQ67" s="65">
        <v>0</v>
      </c>
      <c r="BR67" s="65">
        <v>0</v>
      </c>
      <c r="BS67" s="65">
        <v>0</v>
      </c>
      <c r="BT67" s="65">
        <v>0</v>
      </c>
      <c r="BU67" s="65">
        <v>0</v>
      </c>
      <c r="BV67" s="65">
        <v>0</v>
      </c>
      <c r="BW67" s="65">
        <v>0</v>
      </c>
      <c r="BX67" s="65">
        <v>0</v>
      </c>
      <c r="BY67" s="65">
        <v>0</v>
      </c>
      <c r="BZ67" s="65">
        <v>0</v>
      </c>
      <c r="CA67" s="65">
        <v>0</v>
      </c>
      <c r="CB67" s="65">
        <v>0</v>
      </c>
      <c r="CC67" s="65">
        <v>0</v>
      </c>
      <c r="CD67" s="66"/>
    </row>
    <row r="68" spans="1:82" ht="31.5">
      <c r="A68" s="48" t="s">
        <v>258</v>
      </c>
      <c r="B68" s="53" t="s">
        <v>974</v>
      </c>
      <c r="C68" s="61" t="s">
        <v>388</v>
      </c>
      <c r="D68" s="61" t="s">
        <v>388</v>
      </c>
      <c r="E68" s="65">
        <f aca="true" t="shared" si="56" ref="E68:K68">E69</f>
        <v>0</v>
      </c>
      <c r="F68" s="65">
        <f t="shared" si="56"/>
        <v>0</v>
      </c>
      <c r="G68" s="65">
        <f t="shared" si="56"/>
        <v>0</v>
      </c>
      <c r="H68" s="65">
        <f t="shared" si="56"/>
        <v>0</v>
      </c>
      <c r="I68" s="65">
        <f t="shared" si="56"/>
        <v>0</v>
      </c>
      <c r="J68" s="65">
        <f t="shared" si="56"/>
        <v>0</v>
      </c>
      <c r="K68" s="65">
        <f t="shared" si="56"/>
        <v>0</v>
      </c>
      <c r="L68" s="65">
        <f aca="true" t="shared" si="57" ref="L68:AE68">L69</f>
        <v>0</v>
      </c>
      <c r="M68" s="65">
        <f t="shared" si="57"/>
        <v>0</v>
      </c>
      <c r="N68" s="65">
        <f t="shared" si="57"/>
        <v>0</v>
      </c>
      <c r="O68" s="65">
        <f t="shared" si="57"/>
        <v>0</v>
      </c>
      <c r="P68" s="65">
        <f t="shared" si="57"/>
        <v>0</v>
      </c>
      <c r="Q68" s="65">
        <f t="shared" si="57"/>
        <v>0</v>
      </c>
      <c r="R68" s="65">
        <f t="shared" si="57"/>
        <v>0</v>
      </c>
      <c r="S68" s="65">
        <f t="shared" si="57"/>
        <v>0</v>
      </c>
      <c r="T68" s="65">
        <f t="shared" si="57"/>
        <v>0</v>
      </c>
      <c r="U68" s="65">
        <f t="shared" si="57"/>
        <v>0</v>
      </c>
      <c r="V68" s="65">
        <f t="shared" si="57"/>
        <v>0</v>
      </c>
      <c r="W68" s="65">
        <f t="shared" si="57"/>
        <v>0</v>
      </c>
      <c r="X68" s="65">
        <f t="shared" si="57"/>
        <v>0</v>
      </c>
      <c r="Y68" s="65">
        <f t="shared" si="57"/>
        <v>0</v>
      </c>
      <c r="Z68" s="65">
        <f t="shared" si="57"/>
        <v>0</v>
      </c>
      <c r="AA68" s="65">
        <f t="shared" si="57"/>
        <v>0</v>
      </c>
      <c r="AB68" s="65">
        <f t="shared" si="57"/>
        <v>0</v>
      </c>
      <c r="AC68" s="65">
        <f t="shared" si="57"/>
        <v>0</v>
      </c>
      <c r="AD68" s="65">
        <f t="shared" si="57"/>
        <v>0</v>
      </c>
      <c r="AE68" s="65">
        <f t="shared" si="57"/>
        <v>0</v>
      </c>
      <c r="AF68" s="65">
        <f aca="true" t="shared" si="58" ref="AF68:AM68">AF69</f>
        <v>0</v>
      </c>
      <c r="AG68" s="65">
        <f t="shared" si="58"/>
        <v>0</v>
      </c>
      <c r="AH68" s="65">
        <f t="shared" si="58"/>
        <v>0</v>
      </c>
      <c r="AI68" s="65">
        <f t="shared" si="58"/>
        <v>0</v>
      </c>
      <c r="AJ68" s="65">
        <f t="shared" si="58"/>
        <v>0</v>
      </c>
      <c r="AK68" s="65">
        <f t="shared" si="58"/>
        <v>0</v>
      </c>
      <c r="AL68" s="65">
        <f t="shared" si="58"/>
        <v>0</v>
      </c>
      <c r="AM68" s="65">
        <f t="shared" si="58"/>
        <v>0</v>
      </c>
      <c r="AN68" s="65">
        <f aca="true" t="shared" si="59" ref="AN68:CC68">AN69</f>
        <v>0</v>
      </c>
      <c r="AO68" s="65">
        <f t="shared" si="59"/>
        <v>0</v>
      </c>
      <c r="AP68" s="65">
        <f t="shared" si="59"/>
        <v>0</v>
      </c>
      <c r="AQ68" s="65">
        <f t="shared" si="59"/>
        <v>0</v>
      </c>
      <c r="AR68" s="65">
        <f t="shared" si="59"/>
        <v>0</v>
      </c>
      <c r="AS68" s="65">
        <f t="shared" si="59"/>
        <v>0</v>
      </c>
      <c r="AT68" s="65">
        <f t="shared" si="59"/>
        <v>0</v>
      </c>
      <c r="AU68" s="65">
        <f t="shared" si="59"/>
        <v>0</v>
      </c>
      <c r="AV68" s="65">
        <f t="shared" si="59"/>
        <v>0</v>
      </c>
      <c r="AW68" s="65">
        <f t="shared" si="59"/>
        <v>0</v>
      </c>
      <c r="AX68" s="65">
        <f t="shared" si="59"/>
        <v>0</v>
      </c>
      <c r="AY68" s="65">
        <f t="shared" si="59"/>
        <v>0</v>
      </c>
      <c r="AZ68" s="65">
        <f t="shared" si="59"/>
        <v>0</v>
      </c>
      <c r="BA68" s="65">
        <f t="shared" si="59"/>
        <v>0</v>
      </c>
      <c r="BB68" s="65">
        <f t="shared" si="59"/>
        <v>0</v>
      </c>
      <c r="BC68" s="65">
        <f t="shared" si="59"/>
        <v>0</v>
      </c>
      <c r="BD68" s="65">
        <f t="shared" si="59"/>
        <v>0</v>
      </c>
      <c r="BE68" s="65">
        <f t="shared" si="59"/>
        <v>0</v>
      </c>
      <c r="BF68" s="65">
        <f t="shared" si="59"/>
        <v>0</v>
      </c>
      <c r="BG68" s="65">
        <f t="shared" si="59"/>
        <v>0</v>
      </c>
      <c r="BH68" s="65">
        <f t="shared" si="59"/>
        <v>0</v>
      </c>
      <c r="BI68" s="65">
        <f t="shared" si="59"/>
        <v>0</v>
      </c>
      <c r="BJ68" s="65">
        <f t="shared" si="59"/>
        <v>0</v>
      </c>
      <c r="BK68" s="65">
        <f t="shared" si="59"/>
        <v>0</v>
      </c>
      <c r="BL68" s="65">
        <f t="shared" si="59"/>
        <v>0</v>
      </c>
      <c r="BM68" s="65">
        <f t="shared" si="59"/>
        <v>0</v>
      </c>
      <c r="BN68" s="65">
        <f t="shared" si="59"/>
        <v>0</v>
      </c>
      <c r="BO68" s="65">
        <f t="shared" si="59"/>
        <v>0</v>
      </c>
      <c r="BP68" s="65">
        <f t="shared" si="59"/>
        <v>0</v>
      </c>
      <c r="BQ68" s="65">
        <f t="shared" si="59"/>
        <v>0</v>
      </c>
      <c r="BR68" s="65">
        <f t="shared" si="59"/>
        <v>0</v>
      </c>
      <c r="BS68" s="65">
        <f t="shared" si="59"/>
        <v>0</v>
      </c>
      <c r="BT68" s="65">
        <f t="shared" si="59"/>
        <v>0</v>
      </c>
      <c r="BU68" s="65">
        <f t="shared" si="59"/>
        <v>0</v>
      </c>
      <c r="BV68" s="65">
        <f t="shared" si="59"/>
        <v>0</v>
      </c>
      <c r="BW68" s="65">
        <f t="shared" si="59"/>
        <v>0</v>
      </c>
      <c r="BX68" s="65">
        <f t="shared" si="59"/>
        <v>0</v>
      </c>
      <c r="BY68" s="65">
        <f t="shared" si="59"/>
        <v>0</v>
      </c>
      <c r="BZ68" s="65">
        <f t="shared" si="59"/>
        <v>0</v>
      </c>
      <c r="CA68" s="65">
        <f t="shared" si="59"/>
        <v>0</v>
      </c>
      <c r="CB68" s="65">
        <f t="shared" si="59"/>
        <v>0</v>
      </c>
      <c r="CC68" s="65">
        <f t="shared" si="59"/>
        <v>0</v>
      </c>
      <c r="CD68" s="66"/>
    </row>
    <row r="69" spans="1:82" ht="15.75">
      <c r="A69" s="48" t="s">
        <v>975</v>
      </c>
      <c r="B69" s="53" t="s">
        <v>976</v>
      </c>
      <c r="C69" s="61" t="s">
        <v>388</v>
      </c>
      <c r="D69" s="61" t="s">
        <v>388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89">
        <v>0</v>
      </c>
      <c r="BB69" s="89">
        <v>0</v>
      </c>
      <c r="BC69" s="89">
        <v>0</v>
      </c>
      <c r="BD69" s="89">
        <v>0</v>
      </c>
      <c r="BE69" s="89">
        <v>0</v>
      </c>
      <c r="BF69" s="89">
        <v>0</v>
      </c>
      <c r="BG69" s="89">
        <v>0</v>
      </c>
      <c r="BH69" s="89">
        <v>0</v>
      </c>
      <c r="BI69" s="89">
        <v>0</v>
      </c>
      <c r="BJ69" s="89">
        <v>0</v>
      </c>
      <c r="BK69" s="89">
        <v>0</v>
      </c>
      <c r="BL69" s="89">
        <v>0</v>
      </c>
      <c r="BM69" s="89">
        <v>0</v>
      </c>
      <c r="BN69" s="89">
        <v>0</v>
      </c>
      <c r="BO69" s="89">
        <v>0</v>
      </c>
      <c r="BP69" s="89">
        <v>0</v>
      </c>
      <c r="BQ69" s="89">
        <v>0</v>
      </c>
      <c r="BR69" s="89">
        <v>0</v>
      </c>
      <c r="BS69" s="89">
        <v>0</v>
      </c>
      <c r="BT69" s="89">
        <v>0</v>
      </c>
      <c r="BU69" s="89">
        <v>0</v>
      </c>
      <c r="BV69" s="89">
        <v>0</v>
      </c>
      <c r="BW69" s="89">
        <v>0</v>
      </c>
      <c r="BX69" s="89">
        <v>0</v>
      </c>
      <c r="BY69" s="89">
        <v>0</v>
      </c>
      <c r="BZ69" s="89">
        <v>0</v>
      </c>
      <c r="CA69" s="89">
        <v>0</v>
      </c>
      <c r="CB69" s="89">
        <v>0</v>
      </c>
      <c r="CC69" s="89">
        <v>0</v>
      </c>
      <c r="CD69" s="66"/>
    </row>
    <row r="70" spans="1:82" ht="31.5">
      <c r="A70" s="48" t="s">
        <v>259</v>
      </c>
      <c r="B70" s="53" t="s">
        <v>977</v>
      </c>
      <c r="C70" s="61" t="s">
        <v>388</v>
      </c>
      <c r="D70" s="61" t="s">
        <v>388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  <c r="AB70" s="65">
        <v>0</v>
      </c>
      <c r="AC70" s="65">
        <v>0</v>
      </c>
      <c r="AD70" s="65">
        <v>0</v>
      </c>
      <c r="AE70" s="65">
        <v>0</v>
      </c>
      <c r="AF70" s="65">
        <v>0</v>
      </c>
      <c r="AG70" s="65">
        <v>0</v>
      </c>
      <c r="AH70" s="65">
        <v>0</v>
      </c>
      <c r="AI70" s="65">
        <v>0</v>
      </c>
      <c r="AJ70" s="65">
        <v>0</v>
      </c>
      <c r="AK70" s="65">
        <v>0</v>
      </c>
      <c r="AL70" s="65">
        <v>0</v>
      </c>
      <c r="AM70" s="65">
        <v>0</v>
      </c>
      <c r="AN70" s="65">
        <v>0</v>
      </c>
      <c r="AO70" s="65">
        <v>0</v>
      </c>
      <c r="AP70" s="65">
        <v>0</v>
      </c>
      <c r="AQ70" s="65">
        <v>0</v>
      </c>
      <c r="AR70" s="65">
        <v>0</v>
      </c>
      <c r="AS70" s="65">
        <v>0</v>
      </c>
      <c r="AT70" s="65">
        <v>0</v>
      </c>
      <c r="AU70" s="65">
        <v>0</v>
      </c>
      <c r="AV70" s="65">
        <v>0</v>
      </c>
      <c r="AW70" s="65">
        <v>0</v>
      </c>
      <c r="AX70" s="65">
        <v>0</v>
      </c>
      <c r="AY70" s="65">
        <v>0</v>
      </c>
      <c r="AZ70" s="65">
        <v>0</v>
      </c>
      <c r="BA70" s="65">
        <v>0</v>
      </c>
      <c r="BB70" s="65">
        <v>0</v>
      </c>
      <c r="BC70" s="65">
        <v>0</v>
      </c>
      <c r="BD70" s="65">
        <v>0</v>
      </c>
      <c r="BE70" s="65">
        <v>0</v>
      </c>
      <c r="BF70" s="65">
        <v>0</v>
      </c>
      <c r="BG70" s="65">
        <v>0</v>
      </c>
      <c r="BH70" s="65">
        <v>0</v>
      </c>
      <c r="BI70" s="65">
        <v>0</v>
      </c>
      <c r="BJ70" s="65">
        <v>0</v>
      </c>
      <c r="BK70" s="65">
        <v>0</v>
      </c>
      <c r="BL70" s="65">
        <v>0</v>
      </c>
      <c r="BM70" s="65">
        <v>0</v>
      </c>
      <c r="BN70" s="65">
        <v>0</v>
      </c>
      <c r="BO70" s="65">
        <v>0</v>
      </c>
      <c r="BP70" s="65">
        <v>0</v>
      </c>
      <c r="BQ70" s="65">
        <v>0</v>
      </c>
      <c r="BR70" s="65">
        <v>0</v>
      </c>
      <c r="BS70" s="65">
        <v>0</v>
      </c>
      <c r="BT70" s="65">
        <v>0</v>
      </c>
      <c r="BU70" s="65">
        <v>0</v>
      </c>
      <c r="BV70" s="65">
        <v>0</v>
      </c>
      <c r="BW70" s="65">
        <v>0</v>
      </c>
      <c r="BX70" s="65">
        <v>0</v>
      </c>
      <c r="BY70" s="65">
        <v>0</v>
      </c>
      <c r="BZ70" s="65">
        <v>0</v>
      </c>
      <c r="CA70" s="65">
        <v>0</v>
      </c>
      <c r="CB70" s="65">
        <v>0</v>
      </c>
      <c r="CC70" s="65">
        <v>0</v>
      </c>
      <c r="CD70" s="66"/>
    </row>
    <row r="71" spans="1:82" ht="31.5">
      <c r="A71" s="48" t="s">
        <v>260</v>
      </c>
      <c r="B71" s="53" t="s">
        <v>978</v>
      </c>
      <c r="C71" s="61" t="s">
        <v>388</v>
      </c>
      <c r="D71" s="61" t="s">
        <v>388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  <c r="AE71" s="65">
        <v>0</v>
      </c>
      <c r="AF71" s="65">
        <v>0</v>
      </c>
      <c r="AG71" s="65">
        <v>0</v>
      </c>
      <c r="AH71" s="65">
        <v>0</v>
      </c>
      <c r="AI71" s="65">
        <v>0</v>
      </c>
      <c r="AJ71" s="65">
        <v>0</v>
      </c>
      <c r="AK71" s="65">
        <v>0</v>
      </c>
      <c r="AL71" s="65">
        <v>0</v>
      </c>
      <c r="AM71" s="65">
        <v>0</v>
      </c>
      <c r="AN71" s="65">
        <v>0</v>
      </c>
      <c r="AO71" s="65">
        <v>0</v>
      </c>
      <c r="AP71" s="65">
        <v>0</v>
      </c>
      <c r="AQ71" s="65">
        <v>0</v>
      </c>
      <c r="AR71" s="65">
        <v>0</v>
      </c>
      <c r="AS71" s="65">
        <v>0</v>
      </c>
      <c r="AT71" s="65">
        <v>0</v>
      </c>
      <c r="AU71" s="65">
        <v>0</v>
      </c>
      <c r="AV71" s="65">
        <v>0</v>
      </c>
      <c r="AW71" s="65">
        <v>0</v>
      </c>
      <c r="AX71" s="65">
        <v>0</v>
      </c>
      <c r="AY71" s="65">
        <v>0</v>
      </c>
      <c r="AZ71" s="65">
        <v>0</v>
      </c>
      <c r="BA71" s="65">
        <v>0</v>
      </c>
      <c r="BB71" s="65">
        <v>0</v>
      </c>
      <c r="BC71" s="65">
        <v>0</v>
      </c>
      <c r="BD71" s="65">
        <v>0</v>
      </c>
      <c r="BE71" s="65">
        <v>0</v>
      </c>
      <c r="BF71" s="65">
        <v>0</v>
      </c>
      <c r="BG71" s="65">
        <v>0</v>
      </c>
      <c r="BH71" s="65">
        <v>0</v>
      </c>
      <c r="BI71" s="65">
        <v>0</v>
      </c>
      <c r="BJ71" s="65">
        <v>0</v>
      </c>
      <c r="BK71" s="65">
        <v>0</v>
      </c>
      <c r="BL71" s="65">
        <v>0</v>
      </c>
      <c r="BM71" s="65">
        <v>0</v>
      </c>
      <c r="BN71" s="65">
        <v>0</v>
      </c>
      <c r="BO71" s="65">
        <v>0</v>
      </c>
      <c r="BP71" s="65">
        <v>0</v>
      </c>
      <c r="BQ71" s="65">
        <v>0</v>
      </c>
      <c r="BR71" s="65">
        <v>0</v>
      </c>
      <c r="BS71" s="65">
        <v>0</v>
      </c>
      <c r="BT71" s="65">
        <v>0</v>
      </c>
      <c r="BU71" s="65">
        <v>0</v>
      </c>
      <c r="BV71" s="65">
        <v>0</v>
      </c>
      <c r="BW71" s="65">
        <v>0</v>
      </c>
      <c r="BX71" s="65">
        <v>0</v>
      </c>
      <c r="BY71" s="65">
        <v>0</v>
      </c>
      <c r="BZ71" s="65">
        <v>0</v>
      </c>
      <c r="CA71" s="65">
        <v>0</v>
      </c>
      <c r="CB71" s="65">
        <v>0</v>
      </c>
      <c r="CC71" s="65">
        <v>0</v>
      </c>
      <c r="CD71" s="66"/>
    </row>
    <row r="72" spans="1:82" ht="31.5">
      <c r="A72" s="48" t="s">
        <v>979</v>
      </c>
      <c r="B72" s="53" t="s">
        <v>980</v>
      </c>
      <c r="C72" s="61" t="s">
        <v>388</v>
      </c>
      <c r="D72" s="61" t="s">
        <v>388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  <c r="AE72" s="65">
        <v>0</v>
      </c>
      <c r="AF72" s="65">
        <v>0</v>
      </c>
      <c r="AG72" s="65">
        <v>0</v>
      </c>
      <c r="AH72" s="65">
        <v>0</v>
      </c>
      <c r="AI72" s="65">
        <v>0</v>
      </c>
      <c r="AJ72" s="65">
        <v>0</v>
      </c>
      <c r="AK72" s="65">
        <v>0</v>
      </c>
      <c r="AL72" s="65">
        <v>0</v>
      </c>
      <c r="AM72" s="65">
        <v>0</v>
      </c>
      <c r="AN72" s="65">
        <v>0</v>
      </c>
      <c r="AO72" s="65">
        <v>0</v>
      </c>
      <c r="AP72" s="65">
        <v>0</v>
      </c>
      <c r="AQ72" s="65">
        <v>0</v>
      </c>
      <c r="AR72" s="65">
        <v>0</v>
      </c>
      <c r="AS72" s="65">
        <v>0</v>
      </c>
      <c r="AT72" s="65">
        <v>0</v>
      </c>
      <c r="AU72" s="65">
        <v>0</v>
      </c>
      <c r="AV72" s="65">
        <v>0</v>
      </c>
      <c r="AW72" s="65">
        <v>0</v>
      </c>
      <c r="AX72" s="65">
        <v>0</v>
      </c>
      <c r="AY72" s="65">
        <v>0</v>
      </c>
      <c r="AZ72" s="65">
        <v>0</v>
      </c>
      <c r="BA72" s="65">
        <v>0</v>
      </c>
      <c r="BB72" s="65">
        <v>0</v>
      </c>
      <c r="BC72" s="65">
        <v>0</v>
      </c>
      <c r="BD72" s="65">
        <v>0</v>
      </c>
      <c r="BE72" s="65">
        <v>0</v>
      </c>
      <c r="BF72" s="65">
        <v>0</v>
      </c>
      <c r="BG72" s="65">
        <v>0</v>
      </c>
      <c r="BH72" s="65">
        <v>0</v>
      </c>
      <c r="BI72" s="65">
        <v>0</v>
      </c>
      <c r="BJ72" s="65">
        <v>0</v>
      </c>
      <c r="BK72" s="65">
        <v>0</v>
      </c>
      <c r="BL72" s="65">
        <v>0</v>
      </c>
      <c r="BM72" s="65">
        <v>0</v>
      </c>
      <c r="BN72" s="65">
        <v>0</v>
      </c>
      <c r="BO72" s="65">
        <v>0</v>
      </c>
      <c r="BP72" s="65">
        <v>0</v>
      </c>
      <c r="BQ72" s="65">
        <v>0</v>
      </c>
      <c r="BR72" s="65">
        <v>0</v>
      </c>
      <c r="BS72" s="65">
        <v>0</v>
      </c>
      <c r="BT72" s="65">
        <v>0</v>
      </c>
      <c r="BU72" s="65">
        <v>0</v>
      </c>
      <c r="BV72" s="65">
        <v>0</v>
      </c>
      <c r="BW72" s="65">
        <v>0</v>
      </c>
      <c r="BX72" s="65">
        <v>0</v>
      </c>
      <c r="BY72" s="65">
        <v>0</v>
      </c>
      <c r="BZ72" s="65">
        <v>0</v>
      </c>
      <c r="CA72" s="65">
        <v>0</v>
      </c>
      <c r="CB72" s="65">
        <v>0</v>
      </c>
      <c r="CC72" s="65">
        <v>0</v>
      </c>
      <c r="CD72" s="66"/>
    </row>
    <row r="73" spans="1:82" ht="31.5">
      <c r="A73" s="48" t="s">
        <v>389</v>
      </c>
      <c r="B73" s="49" t="s">
        <v>390</v>
      </c>
      <c r="C73" s="61" t="s">
        <v>388</v>
      </c>
      <c r="D73" s="61" t="s">
        <v>388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  <c r="AC73" s="65">
        <v>0</v>
      </c>
      <c r="AD73" s="65">
        <v>0</v>
      </c>
      <c r="AE73" s="65">
        <v>0</v>
      </c>
      <c r="AF73" s="65">
        <v>0</v>
      </c>
      <c r="AG73" s="65">
        <v>0</v>
      </c>
      <c r="AH73" s="65">
        <v>0</v>
      </c>
      <c r="AI73" s="65">
        <v>0</v>
      </c>
      <c r="AJ73" s="65">
        <v>0</v>
      </c>
      <c r="AK73" s="65">
        <v>0</v>
      </c>
      <c r="AL73" s="65">
        <v>0</v>
      </c>
      <c r="AM73" s="65">
        <v>0</v>
      </c>
      <c r="AN73" s="65">
        <v>0</v>
      </c>
      <c r="AO73" s="65">
        <v>0</v>
      </c>
      <c r="AP73" s="65">
        <v>0</v>
      </c>
      <c r="AQ73" s="65">
        <v>0</v>
      </c>
      <c r="AR73" s="65">
        <v>0</v>
      </c>
      <c r="AS73" s="65">
        <v>0</v>
      </c>
      <c r="AT73" s="65">
        <v>0</v>
      </c>
      <c r="AU73" s="65">
        <v>0</v>
      </c>
      <c r="AV73" s="65">
        <v>0</v>
      </c>
      <c r="AW73" s="65">
        <v>0</v>
      </c>
      <c r="AX73" s="65">
        <v>0</v>
      </c>
      <c r="AY73" s="65">
        <v>0</v>
      </c>
      <c r="AZ73" s="65">
        <v>0</v>
      </c>
      <c r="BA73" s="65">
        <v>0</v>
      </c>
      <c r="BB73" s="65">
        <v>0</v>
      </c>
      <c r="BC73" s="65">
        <v>0</v>
      </c>
      <c r="BD73" s="65">
        <v>0</v>
      </c>
      <c r="BE73" s="65">
        <v>0</v>
      </c>
      <c r="BF73" s="65">
        <v>0</v>
      </c>
      <c r="BG73" s="65">
        <v>0</v>
      </c>
      <c r="BH73" s="65">
        <v>0</v>
      </c>
      <c r="BI73" s="65">
        <v>0</v>
      </c>
      <c r="BJ73" s="65">
        <v>0</v>
      </c>
      <c r="BK73" s="65">
        <v>0</v>
      </c>
      <c r="BL73" s="65">
        <v>0</v>
      </c>
      <c r="BM73" s="65">
        <v>0</v>
      </c>
      <c r="BN73" s="65">
        <v>0</v>
      </c>
      <c r="BO73" s="65">
        <v>0</v>
      </c>
      <c r="BP73" s="65">
        <v>0</v>
      </c>
      <c r="BQ73" s="65">
        <v>0</v>
      </c>
      <c r="BR73" s="65">
        <v>0</v>
      </c>
      <c r="BS73" s="65">
        <v>0</v>
      </c>
      <c r="BT73" s="65">
        <v>0</v>
      </c>
      <c r="BU73" s="65">
        <v>0</v>
      </c>
      <c r="BV73" s="65">
        <v>0</v>
      </c>
      <c r="BW73" s="65">
        <v>0</v>
      </c>
      <c r="BX73" s="65">
        <v>0</v>
      </c>
      <c r="BY73" s="65">
        <v>0</v>
      </c>
      <c r="BZ73" s="65">
        <v>0</v>
      </c>
      <c r="CA73" s="65">
        <v>0</v>
      </c>
      <c r="CB73" s="65">
        <v>0</v>
      </c>
      <c r="CC73" s="65">
        <v>0</v>
      </c>
      <c r="CD73" s="66"/>
    </row>
    <row r="74" spans="1:82" ht="47.25">
      <c r="A74" s="48" t="s">
        <v>220</v>
      </c>
      <c r="B74" s="49" t="s">
        <v>981</v>
      </c>
      <c r="C74" s="61" t="s">
        <v>388</v>
      </c>
      <c r="D74" s="61" t="s">
        <v>388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  <c r="AE74" s="65">
        <v>0</v>
      </c>
      <c r="AF74" s="65">
        <v>0</v>
      </c>
      <c r="AG74" s="65">
        <v>0</v>
      </c>
      <c r="AH74" s="65">
        <v>0</v>
      </c>
      <c r="AI74" s="65">
        <v>0</v>
      </c>
      <c r="AJ74" s="65">
        <v>0</v>
      </c>
      <c r="AK74" s="65">
        <v>0</v>
      </c>
      <c r="AL74" s="65">
        <v>0</v>
      </c>
      <c r="AM74" s="65">
        <v>0</v>
      </c>
      <c r="AN74" s="65">
        <v>0</v>
      </c>
      <c r="AO74" s="65">
        <v>0</v>
      </c>
      <c r="AP74" s="65">
        <v>0</v>
      </c>
      <c r="AQ74" s="65">
        <v>0</v>
      </c>
      <c r="AR74" s="65">
        <v>0</v>
      </c>
      <c r="AS74" s="65">
        <v>0</v>
      </c>
      <c r="AT74" s="65">
        <v>0</v>
      </c>
      <c r="AU74" s="65">
        <v>0</v>
      </c>
      <c r="AV74" s="65">
        <v>0</v>
      </c>
      <c r="AW74" s="65">
        <v>0</v>
      </c>
      <c r="AX74" s="65">
        <v>0</v>
      </c>
      <c r="AY74" s="65">
        <v>0</v>
      </c>
      <c r="AZ74" s="65">
        <v>0</v>
      </c>
      <c r="BA74" s="65">
        <v>0</v>
      </c>
      <c r="BB74" s="65">
        <v>0</v>
      </c>
      <c r="BC74" s="65">
        <v>0</v>
      </c>
      <c r="BD74" s="65">
        <v>0</v>
      </c>
      <c r="BE74" s="65">
        <v>0</v>
      </c>
      <c r="BF74" s="65">
        <v>0</v>
      </c>
      <c r="BG74" s="65">
        <v>0</v>
      </c>
      <c r="BH74" s="65">
        <v>0</v>
      </c>
      <c r="BI74" s="65">
        <v>0</v>
      </c>
      <c r="BJ74" s="65">
        <v>0</v>
      </c>
      <c r="BK74" s="65">
        <v>0</v>
      </c>
      <c r="BL74" s="65">
        <v>0</v>
      </c>
      <c r="BM74" s="65">
        <v>0</v>
      </c>
      <c r="BN74" s="65">
        <v>0</v>
      </c>
      <c r="BO74" s="65">
        <v>0</v>
      </c>
      <c r="BP74" s="65">
        <v>0</v>
      </c>
      <c r="BQ74" s="65">
        <v>0</v>
      </c>
      <c r="BR74" s="65">
        <v>0</v>
      </c>
      <c r="BS74" s="65">
        <v>0</v>
      </c>
      <c r="BT74" s="65">
        <v>0</v>
      </c>
      <c r="BU74" s="65">
        <v>0</v>
      </c>
      <c r="BV74" s="65">
        <v>0</v>
      </c>
      <c r="BW74" s="65">
        <v>0</v>
      </c>
      <c r="BX74" s="65">
        <v>0</v>
      </c>
      <c r="BY74" s="65">
        <v>0</v>
      </c>
      <c r="BZ74" s="65">
        <v>0</v>
      </c>
      <c r="CA74" s="65">
        <v>0</v>
      </c>
      <c r="CB74" s="65">
        <v>0</v>
      </c>
      <c r="CC74" s="65">
        <v>0</v>
      </c>
      <c r="CD74" s="66"/>
    </row>
    <row r="75" spans="1:82" ht="31.5">
      <c r="A75" s="48" t="s">
        <v>221</v>
      </c>
      <c r="B75" s="49" t="s">
        <v>982</v>
      </c>
      <c r="C75" s="61" t="s">
        <v>388</v>
      </c>
      <c r="D75" s="61" t="s">
        <v>388</v>
      </c>
      <c r="E75" s="65">
        <f aca="true" t="shared" si="60" ref="E75:K75">E76</f>
        <v>0</v>
      </c>
      <c r="F75" s="65">
        <f t="shared" si="60"/>
        <v>0</v>
      </c>
      <c r="G75" s="65">
        <f t="shared" si="60"/>
        <v>0</v>
      </c>
      <c r="H75" s="65">
        <f t="shared" si="60"/>
        <v>0</v>
      </c>
      <c r="I75" s="65">
        <f t="shared" si="60"/>
        <v>0</v>
      </c>
      <c r="J75" s="65">
        <f t="shared" si="60"/>
        <v>0</v>
      </c>
      <c r="K75" s="65">
        <f t="shared" si="60"/>
        <v>0</v>
      </c>
      <c r="L75" s="65">
        <f aca="true" t="shared" si="61" ref="L75:AE75">L76</f>
        <v>0</v>
      </c>
      <c r="M75" s="65">
        <f t="shared" si="61"/>
        <v>0</v>
      </c>
      <c r="N75" s="65">
        <f t="shared" si="61"/>
        <v>0</v>
      </c>
      <c r="O75" s="65">
        <f t="shared" si="61"/>
        <v>0</v>
      </c>
      <c r="P75" s="65">
        <f t="shared" si="61"/>
        <v>0</v>
      </c>
      <c r="Q75" s="65">
        <f t="shared" si="61"/>
        <v>0</v>
      </c>
      <c r="R75" s="65">
        <f t="shared" si="61"/>
        <v>0</v>
      </c>
      <c r="S75" s="65">
        <f t="shared" si="61"/>
        <v>0</v>
      </c>
      <c r="T75" s="65">
        <f t="shared" si="61"/>
        <v>0</v>
      </c>
      <c r="U75" s="65">
        <f t="shared" si="61"/>
        <v>0</v>
      </c>
      <c r="V75" s="65">
        <f t="shared" si="61"/>
        <v>0</v>
      </c>
      <c r="W75" s="65">
        <f t="shared" si="61"/>
        <v>0</v>
      </c>
      <c r="X75" s="65">
        <f t="shared" si="61"/>
        <v>0</v>
      </c>
      <c r="Y75" s="65">
        <f t="shared" si="61"/>
        <v>0</v>
      </c>
      <c r="Z75" s="65">
        <f t="shared" si="61"/>
        <v>0</v>
      </c>
      <c r="AA75" s="65">
        <f t="shared" si="61"/>
        <v>0</v>
      </c>
      <c r="AB75" s="65">
        <f t="shared" si="61"/>
        <v>0</v>
      </c>
      <c r="AC75" s="65">
        <f t="shared" si="61"/>
        <v>0</v>
      </c>
      <c r="AD75" s="65">
        <f t="shared" si="61"/>
        <v>0</v>
      </c>
      <c r="AE75" s="65">
        <f t="shared" si="61"/>
        <v>0</v>
      </c>
      <c r="AF75" s="65">
        <f aca="true" t="shared" si="62" ref="AF75:AM75">AF76</f>
        <v>0</v>
      </c>
      <c r="AG75" s="65">
        <f t="shared" si="62"/>
        <v>0</v>
      </c>
      <c r="AH75" s="65">
        <f t="shared" si="62"/>
        <v>0</v>
      </c>
      <c r="AI75" s="65">
        <f t="shared" si="62"/>
        <v>0</v>
      </c>
      <c r="AJ75" s="65">
        <f t="shared" si="62"/>
        <v>0</v>
      </c>
      <c r="AK75" s="65">
        <f t="shared" si="62"/>
        <v>0</v>
      </c>
      <c r="AL75" s="65">
        <f t="shared" si="62"/>
        <v>0</v>
      </c>
      <c r="AM75" s="65">
        <f t="shared" si="62"/>
        <v>0</v>
      </c>
      <c r="AN75" s="65">
        <f aca="true" t="shared" si="63" ref="AN75:CC75">AN76</f>
        <v>0</v>
      </c>
      <c r="AO75" s="65">
        <f t="shared" si="63"/>
        <v>0</v>
      </c>
      <c r="AP75" s="65">
        <f t="shared" si="63"/>
        <v>0</v>
      </c>
      <c r="AQ75" s="65">
        <f t="shared" si="63"/>
        <v>0</v>
      </c>
      <c r="AR75" s="65">
        <f t="shared" si="63"/>
        <v>0</v>
      </c>
      <c r="AS75" s="65">
        <f t="shared" si="63"/>
        <v>0</v>
      </c>
      <c r="AT75" s="65">
        <f t="shared" si="63"/>
        <v>0</v>
      </c>
      <c r="AU75" s="65">
        <f t="shared" si="63"/>
        <v>0</v>
      </c>
      <c r="AV75" s="65">
        <f t="shared" si="63"/>
        <v>0</v>
      </c>
      <c r="AW75" s="65">
        <f t="shared" si="63"/>
        <v>0</v>
      </c>
      <c r="AX75" s="65">
        <f t="shared" si="63"/>
        <v>0</v>
      </c>
      <c r="AY75" s="65">
        <f t="shared" si="63"/>
        <v>0</v>
      </c>
      <c r="AZ75" s="65">
        <f t="shared" si="63"/>
        <v>0</v>
      </c>
      <c r="BA75" s="65">
        <f t="shared" si="63"/>
        <v>0</v>
      </c>
      <c r="BB75" s="65">
        <f t="shared" si="63"/>
        <v>0</v>
      </c>
      <c r="BC75" s="65">
        <f t="shared" si="63"/>
        <v>0</v>
      </c>
      <c r="BD75" s="65">
        <f t="shared" si="63"/>
        <v>0</v>
      </c>
      <c r="BE75" s="65">
        <f t="shared" si="63"/>
        <v>0</v>
      </c>
      <c r="BF75" s="65">
        <f t="shared" si="63"/>
        <v>0</v>
      </c>
      <c r="BG75" s="65">
        <f t="shared" si="63"/>
        <v>0</v>
      </c>
      <c r="BH75" s="65">
        <f t="shared" si="63"/>
        <v>0</v>
      </c>
      <c r="BI75" s="65">
        <f t="shared" si="63"/>
        <v>0</v>
      </c>
      <c r="BJ75" s="65">
        <f t="shared" si="63"/>
        <v>0</v>
      </c>
      <c r="BK75" s="65">
        <f t="shared" si="63"/>
        <v>0</v>
      </c>
      <c r="BL75" s="65">
        <f t="shared" si="63"/>
        <v>0</v>
      </c>
      <c r="BM75" s="65">
        <f t="shared" si="63"/>
        <v>0</v>
      </c>
      <c r="BN75" s="65">
        <f t="shared" si="63"/>
        <v>0</v>
      </c>
      <c r="BO75" s="65">
        <f t="shared" si="63"/>
        <v>0</v>
      </c>
      <c r="BP75" s="65">
        <f t="shared" si="63"/>
        <v>0</v>
      </c>
      <c r="BQ75" s="65">
        <f t="shared" si="63"/>
        <v>0</v>
      </c>
      <c r="BR75" s="65">
        <f t="shared" si="63"/>
        <v>0</v>
      </c>
      <c r="BS75" s="65">
        <f t="shared" si="63"/>
        <v>0</v>
      </c>
      <c r="BT75" s="65">
        <f t="shared" si="63"/>
        <v>0</v>
      </c>
      <c r="BU75" s="65">
        <f t="shared" si="63"/>
        <v>0</v>
      </c>
      <c r="BV75" s="65">
        <f t="shared" si="63"/>
        <v>0</v>
      </c>
      <c r="BW75" s="65">
        <f t="shared" si="63"/>
        <v>0</v>
      </c>
      <c r="BX75" s="65">
        <f t="shared" si="63"/>
        <v>0</v>
      </c>
      <c r="BY75" s="65">
        <f t="shared" si="63"/>
        <v>0</v>
      </c>
      <c r="BZ75" s="65">
        <f t="shared" si="63"/>
        <v>0</v>
      </c>
      <c r="CA75" s="65">
        <f t="shared" si="63"/>
        <v>0</v>
      </c>
      <c r="CB75" s="65">
        <f t="shared" si="63"/>
        <v>0</v>
      </c>
      <c r="CC75" s="65">
        <f t="shared" si="63"/>
        <v>0</v>
      </c>
      <c r="CD75" s="66"/>
    </row>
    <row r="76" spans="1:82" ht="31.5">
      <c r="A76" s="48" t="s">
        <v>111</v>
      </c>
      <c r="B76" s="51" t="s">
        <v>983</v>
      </c>
      <c r="C76" s="61" t="s">
        <v>388</v>
      </c>
      <c r="D76" s="61" t="s">
        <v>388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89"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 s="89">
        <v>0</v>
      </c>
      <c r="AQ76" s="89">
        <v>0</v>
      </c>
      <c r="AR76" s="89">
        <v>0</v>
      </c>
      <c r="AS76" s="89">
        <v>0</v>
      </c>
      <c r="AT76" s="89">
        <v>0</v>
      </c>
      <c r="AU76" s="89">
        <v>0</v>
      </c>
      <c r="AV76" s="89">
        <v>0</v>
      </c>
      <c r="AW76" s="89">
        <v>0</v>
      </c>
      <c r="AX76" s="89">
        <v>0</v>
      </c>
      <c r="AY76" s="89">
        <v>0</v>
      </c>
      <c r="AZ76" s="89">
        <v>0</v>
      </c>
      <c r="BA76" s="89">
        <v>0</v>
      </c>
      <c r="BB76" s="89">
        <v>0</v>
      </c>
      <c r="BC76" s="89">
        <v>0</v>
      </c>
      <c r="BD76" s="89">
        <v>0</v>
      </c>
      <c r="BE76" s="89">
        <v>0</v>
      </c>
      <c r="BF76" s="89">
        <v>0</v>
      </c>
      <c r="BG76" s="89">
        <v>0</v>
      </c>
      <c r="BH76" s="89">
        <v>0</v>
      </c>
      <c r="BI76" s="89">
        <v>0</v>
      </c>
      <c r="BJ76" s="89">
        <v>0</v>
      </c>
      <c r="BK76" s="89">
        <v>0</v>
      </c>
      <c r="BL76" s="89">
        <v>0</v>
      </c>
      <c r="BM76" s="89">
        <v>0</v>
      </c>
      <c r="BN76" s="89">
        <v>0</v>
      </c>
      <c r="BO76" s="89">
        <v>0</v>
      </c>
      <c r="BP76" s="89">
        <v>0</v>
      </c>
      <c r="BQ76" s="89">
        <v>0</v>
      </c>
      <c r="BR76" s="89">
        <v>0</v>
      </c>
      <c r="BS76" s="89">
        <v>0</v>
      </c>
      <c r="BT76" s="89">
        <v>0</v>
      </c>
      <c r="BU76" s="89">
        <v>0</v>
      </c>
      <c r="BV76" s="89">
        <v>0</v>
      </c>
      <c r="BW76" s="89">
        <v>0</v>
      </c>
      <c r="BX76" s="89">
        <v>0</v>
      </c>
      <c r="BY76" s="89">
        <v>0</v>
      </c>
      <c r="BZ76" s="89">
        <v>0</v>
      </c>
      <c r="CA76" s="89">
        <v>0</v>
      </c>
      <c r="CB76" s="89">
        <v>0</v>
      </c>
      <c r="CC76" s="89">
        <v>0</v>
      </c>
      <c r="CD76" s="66"/>
    </row>
    <row r="77" spans="1:82" ht="31.5">
      <c r="A77" s="48" t="s">
        <v>222</v>
      </c>
      <c r="B77" s="49" t="s">
        <v>984</v>
      </c>
      <c r="C77" s="61" t="s">
        <v>388</v>
      </c>
      <c r="D77" s="61" t="s">
        <v>388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0</v>
      </c>
      <c r="AE77" s="65">
        <v>0</v>
      </c>
      <c r="AF77" s="65">
        <v>0</v>
      </c>
      <c r="AG77" s="65">
        <v>0</v>
      </c>
      <c r="AH77" s="65">
        <v>0</v>
      </c>
      <c r="AI77" s="65">
        <v>0</v>
      </c>
      <c r="AJ77" s="65">
        <v>0</v>
      </c>
      <c r="AK77" s="65">
        <v>0</v>
      </c>
      <c r="AL77" s="65">
        <v>0</v>
      </c>
      <c r="AM77" s="65">
        <v>0</v>
      </c>
      <c r="AN77" s="65">
        <v>0</v>
      </c>
      <c r="AO77" s="65">
        <v>0</v>
      </c>
      <c r="AP77" s="65">
        <v>0</v>
      </c>
      <c r="AQ77" s="65">
        <v>0</v>
      </c>
      <c r="AR77" s="65">
        <v>0</v>
      </c>
      <c r="AS77" s="65">
        <v>0</v>
      </c>
      <c r="AT77" s="65">
        <v>0</v>
      </c>
      <c r="AU77" s="65">
        <v>0</v>
      </c>
      <c r="AV77" s="65">
        <v>0</v>
      </c>
      <c r="AW77" s="65">
        <v>0</v>
      </c>
      <c r="AX77" s="65">
        <v>0</v>
      </c>
      <c r="AY77" s="65">
        <v>0</v>
      </c>
      <c r="AZ77" s="65">
        <v>0</v>
      </c>
      <c r="BA77" s="65">
        <v>0</v>
      </c>
      <c r="BB77" s="65">
        <v>0</v>
      </c>
      <c r="BC77" s="65">
        <v>0</v>
      </c>
      <c r="BD77" s="65">
        <v>0</v>
      </c>
      <c r="BE77" s="65">
        <v>0</v>
      </c>
      <c r="BF77" s="65">
        <v>0</v>
      </c>
      <c r="BG77" s="65">
        <v>0</v>
      </c>
      <c r="BH77" s="65">
        <v>0</v>
      </c>
      <c r="BI77" s="65">
        <v>0</v>
      </c>
      <c r="BJ77" s="65">
        <v>0</v>
      </c>
      <c r="BK77" s="65">
        <v>0</v>
      </c>
      <c r="BL77" s="65">
        <v>0</v>
      </c>
      <c r="BM77" s="65">
        <v>0</v>
      </c>
      <c r="BN77" s="65">
        <v>0</v>
      </c>
      <c r="BO77" s="65">
        <v>0</v>
      </c>
      <c r="BP77" s="65">
        <v>0</v>
      </c>
      <c r="BQ77" s="65">
        <v>0</v>
      </c>
      <c r="BR77" s="65">
        <v>0</v>
      </c>
      <c r="BS77" s="65">
        <v>0</v>
      </c>
      <c r="BT77" s="65">
        <v>0</v>
      </c>
      <c r="BU77" s="65">
        <v>0</v>
      </c>
      <c r="BV77" s="65">
        <v>0</v>
      </c>
      <c r="BW77" s="65">
        <v>0</v>
      </c>
      <c r="BX77" s="65">
        <v>0</v>
      </c>
      <c r="BY77" s="65">
        <v>0</v>
      </c>
      <c r="BZ77" s="65">
        <v>0</v>
      </c>
      <c r="CA77" s="65">
        <v>0</v>
      </c>
      <c r="CB77" s="65">
        <v>0</v>
      </c>
      <c r="CC77" s="65">
        <v>0</v>
      </c>
      <c r="CD77" s="66"/>
    </row>
    <row r="78" spans="1:82" ht="15.75">
      <c r="A78" s="48" t="s">
        <v>223</v>
      </c>
      <c r="B78" s="49" t="s">
        <v>985</v>
      </c>
      <c r="C78" s="61" t="s">
        <v>388</v>
      </c>
      <c r="D78" s="61" t="s">
        <v>388</v>
      </c>
      <c r="E78" s="65">
        <f aca="true" t="shared" si="64" ref="E78:K78">SUM(E79:E89)</f>
        <v>0</v>
      </c>
      <c r="F78" s="65">
        <f t="shared" si="64"/>
        <v>0</v>
      </c>
      <c r="G78" s="65">
        <f t="shared" si="64"/>
        <v>0</v>
      </c>
      <c r="H78" s="65">
        <f t="shared" si="64"/>
        <v>0</v>
      </c>
      <c r="I78" s="65">
        <f t="shared" si="64"/>
        <v>0</v>
      </c>
      <c r="J78" s="65">
        <f t="shared" si="64"/>
        <v>0</v>
      </c>
      <c r="K78" s="65">
        <f t="shared" si="64"/>
        <v>9</v>
      </c>
      <c r="L78" s="65">
        <f aca="true" t="shared" si="65" ref="L78:AE78">SUM(L79:L89)</f>
        <v>0</v>
      </c>
      <c r="M78" s="65">
        <f t="shared" si="65"/>
        <v>0</v>
      </c>
      <c r="N78" s="65">
        <f t="shared" si="65"/>
        <v>0</v>
      </c>
      <c r="O78" s="65">
        <f t="shared" si="65"/>
        <v>0</v>
      </c>
      <c r="P78" s="65">
        <f t="shared" si="65"/>
        <v>0</v>
      </c>
      <c r="Q78" s="65">
        <f t="shared" si="65"/>
        <v>0</v>
      </c>
      <c r="R78" s="65">
        <f t="shared" si="65"/>
        <v>0</v>
      </c>
      <c r="S78" s="65">
        <f t="shared" si="65"/>
        <v>0</v>
      </c>
      <c r="T78" s="65">
        <f t="shared" si="65"/>
        <v>0</v>
      </c>
      <c r="U78" s="65">
        <f t="shared" si="65"/>
        <v>0</v>
      </c>
      <c r="V78" s="65">
        <f t="shared" si="65"/>
        <v>0</v>
      </c>
      <c r="W78" s="65">
        <f t="shared" si="65"/>
        <v>0</v>
      </c>
      <c r="X78" s="65">
        <f t="shared" si="65"/>
        <v>0</v>
      </c>
      <c r="Y78" s="65">
        <f t="shared" si="65"/>
        <v>0</v>
      </c>
      <c r="Z78" s="65">
        <f t="shared" si="65"/>
        <v>0</v>
      </c>
      <c r="AA78" s="65">
        <f t="shared" si="65"/>
        <v>0</v>
      </c>
      <c r="AB78" s="65">
        <f t="shared" si="65"/>
        <v>0</v>
      </c>
      <c r="AC78" s="65">
        <f t="shared" si="65"/>
        <v>0</v>
      </c>
      <c r="AD78" s="65">
        <f t="shared" si="65"/>
        <v>0</v>
      </c>
      <c r="AE78" s="65">
        <f t="shared" si="65"/>
        <v>0</v>
      </c>
      <c r="AF78" s="65">
        <f aca="true" t="shared" si="66" ref="AF78:AM78">SUM(AF79:AF89)</f>
        <v>2</v>
      </c>
      <c r="AG78" s="65">
        <f t="shared" si="66"/>
        <v>0</v>
      </c>
      <c r="AH78" s="65">
        <f t="shared" si="66"/>
        <v>0</v>
      </c>
      <c r="AI78" s="65">
        <f t="shared" si="66"/>
        <v>0</v>
      </c>
      <c r="AJ78" s="65">
        <f t="shared" si="66"/>
        <v>0</v>
      </c>
      <c r="AK78" s="65">
        <f t="shared" si="66"/>
        <v>0</v>
      </c>
      <c r="AL78" s="65">
        <f t="shared" si="66"/>
        <v>0</v>
      </c>
      <c r="AM78" s="65">
        <f t="shared" si="66"/>
        <v>7</v>
      </c>
      <c r="AN78" s="65">
        <f aca="true" t="shared" si="67" ref="AN78:CC78">SUM(AN79:AN89)</f>
        <v>0</v>
      </c>
      <c r="AO78" s="65">
        <f t="shared" si="67"/>
        <v>0</v>
      </c>
      <c r="AP78" s="65">
        <f t="shared" si="67"/>
        <v>0</v>
      </c>
      <c r="AQ78" s="65">
        <f t="shared" si="67"/>
        <v>0</v>
      </c>
      <c r="AR78" s="65">
        <f t="shared" si="67"/>
        <v>0</v>
      </c>
      <c r="AS78" s="65">
        <f t="shared" si="67"/>
        <v>0</v>
      </c>
      <c r="AT78" s="65">
        <f t="shared" si="67"/>
        <v>2</v>
      </c>
      <c r="AU78" s="65">
        <f t="shared" si="67"/>
        <v>0</v>
      </c>
      <c r="AV78" s="65">
        <f t="shared" si="67"/>
        <v>0</v>
      </c>
      <c r="AW78" s="65">
        <f t="shared" si="67"/>
        <v>0</v>
      </c>
      <c r="AX78" s="65">
        <f t="shared" si="67"/>
        <v>0</v>
      </c>
      <c r="AY78" s="65">
        <f t="shared" si="67"/>
        <v>0</v>
      </c>
      <c r="AZ78" s="65">
        <f t="shared" si="67"/>
        <v>0</v>
      </c>
      <c r="BA78" s="65">
        <f t="shared" si="67"/>
        <v>0</v>
      </c>
      <c r="BB78" s="65">
        <f t="shared" si="67"/>
        <v>0</v>
      </c>
      <c r="BC78" s="65">
        <f t="shared" si="67"/>
        <v>0</v>
      </c>
      <c r="BD78" s="65">
        <f t="shared" si="67"/>
        <v>0</v>
      </c>
      <c r="BE78" s="65">
        <f t="shared" si="67"/>
        <v>0</v>
      </c>
      <c r="BF78" s="65">
        <f t="shared" si="67"/>
        <v>0</v>
      </c>
      <c r="BG78" s="65">
        <f t="shared" si="67"/>
        <v>0</v>
      </c>
      <c r="BH78" s="65">
        <f t="shared" si="67"/>
        <v>0</v>
      </c>
      <c r="BI78" s="65">
        <f t="shared" si="67"/>
        <v>0</v>
      </c>
      <c r="BJ78" s="65">
        <f t="shared" si="67"/>
        <v>0</v>
      </c>
      <c r="BK78" s="65">
        <f t="shared" si="67"/>
        <v>0</v>
      </c>
      <c r="BL78" s="65">
        <f t="shared" si="67"/>
        <v>0</v>
      </c>
      <c r="BM78" s="65">
        <f t="shared" si="67"/>
        <v>0</v>
      </c>
      <c r="BN78" s="65">
        <f t="shared" si="67"/>
        <v>0</v>
      </c>
      <c r="BO78" s="65">
        <f t="shared" si="67"/>
        <v>0</v>
      </c>
      <c r="BP78" s="65">
        <f t="shared" si="67"/>
        <v>0</v>
      </c>
      <c r="BQ78" s="65">
        <f t="shared" si="67"/>
        <v>0</v>
      </c>
      <c r="BR78" s="65">
        <f t="shared" si="67"/>
        <v>0</v>
      </c>
      <c r="BS78" s="65">
        <f t="shared" si="67"/>
        <v>0</v>
      </c>
      <c r="BT78" s="65">
        <f t="shared" si="67"/>
        <v>0</v>
      </c>
      <c r="BU78" s="65">
        <f t="shared" si="67"/>
        <v>0</v>
      </c>
      <c r="BV78" s="65">
        <f t="shared" si="67"/>
        <v>2</v>
      </c>
      <c r="BW78" s="65">
        <f t="shared" si="67"/>
        <v>0</v>
      </c>
      <c r="BX78" s="65">
        <f t="shared" si="67"/>
        <v>0</v>
      </c>
      <c r="BY78" s="65">
        <f t="shared" si="67"/>
        <v>0</v>
      </c>
      <c r="BZ78" s="65">
        <f t="shared" si="67"/>
        <v>0</v>
      </c>
      <c r="CA78" s="65">
        <f t="shared" si="67"/>
        <v>0</v>
      </c>
      <c r="CB78" s="65">
        <f t="shared" si="67"/>
        <v>0</v>
      </c>
      <c r="CC78" s="65">
        <f t="shared" si="67"/>
        <v>-2</v>
      </c>
      <c r="CD78" s="66"/>
    </row>
    <row r="79" spans="1:82" ht="47.25">
      <c r="A79" s="48" t="s">
        <v>986</v>
      </c>
      <c r="B79" s="54" t="s">
        <v>987</v>
      </c>
      <c r="C79" s="61" t="s">
        <v>388</v>
      </c>
      <c r="D79" s="61" t="s">
        <v>388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5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0</v>
      </c>
      <c r="AD79" s="89">
        <v>0</v>
      </c>
      <c r="AE79" s="89">
        <v>0</v>
      </c>
      <c r="AF79" s="89">
        <v>0</v>
      </c>
      <c r="AG79" s="89">
        <v>0</v>
      </c>
      <c r="AH79" s="89">
        <v>0</v>
      </c>
      <c r="AI79" s="89">
        <v>0</v>
      </c>
      <c r="AJ79" s="89">
        <v>0</v>
      </c>
      <c r="AK79" s="89">
        <v>0</v>
      </c>
      <c r="AL79" s="89">
        <v>0</v>
      </c>
      <c r="AM79" s="89">
        <v>5</v>
      </c>
      <c r="AN79" s="89">
        <v>0</v>
      </c>
      <c r="AO79" s="89">
        <v>0</v>
      </c>
      <c r="AP79" s="89">
        <v>0</v>
      </c>
      <c r="AQ79" s="89">
        <v>0</v>
      </c>
      <c r="AR79" s="89">
        <v>0</v>
      </c>
      <c r="AS79" s="89">
        <v>0</v>
      </c>
      <c r="AT79" s="89">
        <v>0</v>
      </c>
      <c r="AU79" s="89">
        <v>0</v>
      </c>
      <c r="AV79" s="89">
        <v>0</v>
      </c>
      <c r="AW79" s="89">
        <v>0</v>
      </c>
      <c r="AX79" s="89">
        <v>0</v>
      </c>
      <c r="AY79" s="89">
        <v>0</v>
      </c>
      <c r="AZ79" s="89">
        <v>0</v>
      </c>
      <c r="BA79" s="89">
        <v>0</v>
      </c>
      <c r="BB79" s="89">
        <v>0</v>
      </c>
      <c r="BC79" s="89">
        <v>0</v>
      </c>
      <c r="BD79" s="89">
        <v>0</v>
      </c>
      <c r="BE79" s="89">
        <v>0</v>
      </c>
      <c r="BF79" s="89">
        <v>0</v>
      </c>
      <c r="BG79" s="89">
        <v>0</v>
      </c>
      <c r="BH79" s="89">
        <v>0</v>
      </c>
      <c r="BI79" s="89">
        <v>0</v>
      </c>
      <c r="BJ79" s="89">
        <v>0</v>
      </c>
      <c r="BK79" s="89">
        <v>0</v>
      </c>
      <c r="BL79" s="89">
        <v>0</v>
      </c>
      <c r="BM79" s="89">
        <v>0</v>
      </c>
      <c r="BN79" s="89">
        <v>0</v>
      </c>
      <c r="BO79" s="89">
        <v>0</v>
      </c>
      <c r="BP79" s="89">
        <v>0</v>
      </c>
      <c r="BQ79" s="89">
        <v>0</v>
      </c>
      <c r="BR79" s="89">
        <v>0</v>
      </c>
      <c r="BS79" s="89">
        <v>0</v>
      </c>
      <c r="BT79" s="89">
        <v>0</v>
      </c>
      <c r="BU79" s="89">
        <v>0</v>
      </c>
      <c r="BV79" s="89">
        <v>0</v>
      </c>
      <c r="BW79" s="89">
        <v>0</v>
      </c>
      <c r="BX79" s="89">
        <v>0</v>
      </c>
      <c r="BY79" s="89">
        <v>0</v>
      </c>
      <c r="BZ79" s="89">
        <v>0</v>
      </c>
      <c r="CA79" s="89">
        <v>0</v>
      </c>
      <c r="CB79" s="89">
        <v>0</v>
      </c>
      <c r="CC79" s="89">
        <v>0</v>
      </c>
      <c r="CD79" s="66"/>
    </row>
    <row r="80" spans="1:82" ht="15.75">
      <c r="A80" s="48" t="s">
        <v>988</v>
      </c>
      <c r="B80" s="54" t="s">
        <v>989</v>
      </c>
      <c r="C80" s="61" t="s">
        <v>388</v>
      </c>
      <c r="D80" s="61" t="s">
        <v>388</v>
      </c>
      <c r="E80" s="89">
        <v>0</v>
      </c>
      <c r="F80" s="89">
        <v>0</v>
      </c>
      <c r="G80" s="89">
        <v>0</v>
      </c>
      <c r="H80" s="89">
        <v>0</v>
      </c>
      <c r="I80" s="89">
        <v>0</v>
      </c>
      <c r="J80" s="89">
        <v>0</v>
      </c>
      <c r="K80" s="89">
        <v>1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  <c r="AB80" s="89">
        <v>0</v>
      </c>
      <c r="AC80" s="89">
        <v>0</v>
      </c>
      <c r="AD80" s="89">
        <v>0</v>
      </c>
      <c r="AE80" s="89">
        <v>0</v>
      </c>
      <c r="AF80" s="89">
        <v>0</v>
      </c>
      <c r="AG80" s="89">
        <v>0</v>
      </c>
      <c r="AH80" s="89">
        <v>0</v>
      </c>
      <c r="AI80" s="89">
        <v>0</v>
      </c>
      <c r="AJ80" s="89">
        <v>0</v>
      </c>
      <c r="AK80" s="89">
        <v>0</v>
      </c>
      <c r="AL80" s="89">
        <v>0</v>
      </c>
      <c r="AM80" s="89">
        <v>1</v>
      </c>
      <c r="AN80" s="89">
        <v>0</v>
      </c>
      <c r="AO80" s="89">
        <v>0</v>
      </c>
      <c r="AP80" s="89">
        <v>0</v>
      </c>
      <c r="AQ80" s="89">
        <v>0</v>
      </c>
      <c r="AR80" s="89">
        <v>0</v>
      </c>
      <c r="AS80" s="89">
        <v>0</v>
      </c>
      <c r="AT80" s="89">
        <v>0</v>
      </c>
      <c r="AU80" s="89">
        <v>0</v>
      </c>
      <c r="AV80" s="89">
        <v>0</v>
      </c>
      <c r="AW80" s="89">
        <v>0</v>
      </c>
      <c r="AX80" s="89">
        <v>0</v>
      </c>
      <c r="AY80" s="89">
        <v>0</v>
      </c>
      <c r="AZ80" s="89">
        <v>0</v>
      </c>
      <c r="BA80" s="89">
        <v>0</v>
      </c>
      <c r="BB80" s="89">
        <v>0</v>
      </c>
      <c r="BC80" s="89">
        <v>0</v>
      </c>
      <c r="BD80" s="89">
        <v>0</v>
      </c>
      <c r="BE80" s="89">
        <v>0</v>
      </c>
      <c r="BF80" s="89">
        <v>0</v>
      </c>
      <c r="BG80" s="89">
        <v>0</v>
      </c>
      <c r="BH80" s="89">
        <v>0</v>
      </c>
      <c r="BI80" s="89">
        <v>0</v>
      </c>
      <c r="BJ80" s="89">
        <v>0</v>
      </c>
      <c r="BK80" s="89">
        <v>0</v>
      </c>
      <c r="BL80" s="89">
        <v>0</v>
      </c>
      <c r="BM80" s="89">
        <v>0</v>
      </c>
      <c r="BN80" s="89">
        <v>0</v>
      </c>
      <c r="BO80" s="89">
        <v>0</v>
      </c>
      <c r="BP80" s="89">
        <v>0</v>
      </c>
      <c r="BQ80" s="89">
        <v>0</v>
      </c>
      <c r="BR80" s="89">
        <v>0</v>
      </c>
      <c r="BS80" s="89">
        <v>0</v>
      </c>
      <c r="BT80" s="89">
        <v>0</v>
      </c>
      <c r="BU80" s="89">
        <v>0</v>
      </c>
      <c r="BV80" s="89">
        <v>0</v>
      </c>
      <c r="BW80" s="89">
        <v>0</v>
      </c>
      <c r="BX80" s="89">
        <v>0</v>
      </c>
      <c r="BY80" s="89">
        <v>0</v>
      </c>
      <c r="BZ80" s="89">
        <v>0</v>
      </c>
      <c r="CA80" s="89">
        <v>0</v>
      </c>
      <c r="CB80" s="89">
        <v>0</v>
      </c>
      <c r="CC80" s="89">
        <v>0</v>
      </c>
      <c r="CD80" s="66"/>
    </row>
    <row r="81" spans="1:82" ht="15.75">
      <c r="A81" s="48" t="s">
        <v>990</v>
      </c>
      <c r="B81" s="54" t="s">
        <v>991</v>
      </c>
      <c r="C81" s="61" t="s">
        <v>388</v>
      </c>
      <c r="D81" s="61" t="s">
        <v>388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1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89">
        <v>0</v>
      </c>
      <c r="AD81" s="89">
        <v>0</v>
      </c>
      <c r="AE81" s="89">
        <v>0</v>
      </c>
      <c r="AF81" s="89">
        <v>0</v>
      </c>
      <c r="AG81" s="89">
        <v>0</v>
      </c>
      <c r="AH81" s="89">
        <v>0</v>
      </c>
      <c r="AI81" s="89">
        <v>0</v>
      </c>
      <c r="AJ81" s="89">
        <v>0</v>
      </c>
      <c r="AK81" s="89">
        <v>0</v>
      </c>
      <c r="AL81" s="89">
        <v>0</v>
      </c>
      <c r="AM81" s="89">
        <v>1</v>
      </c>
      <c r="AN81" s="89">
        <v>0</v>
      </c>
      <c r="AO81" s="89">
        <v>0</v>
      </c>
      <c r="AP81" s="89">
        <v>0</v>
      </c>
      <c r="AQ81" s="89">
        <v>0</v>
      </c>
      <c r="AR81" s="89">
        <v>0</v>
      </c>
      <c r="AS81" s="89">
        <v>0</v>
      </c>
      <c r="AT81" s="89">
        <v>0</v>
      </c>
      <c r="AU81" s="89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89">
        <v>0</v>
      </c>
      <c r="BB81" s="89">
        <v>0</v>
      </c>
      <c r="BC81" s="89">
        <v>0</v>
      </c>
      <c r="BD81" s="89">
        <v>0</v>
      </c>
      <c r="BE81" s="89">
        <v>0</v>
      </c>
      <c r="BF81" s="89">
        <v>0</v>
      </c>
      <c r="BG81" s="89">
        <v>0</v>
      </c>
      <c r="BH81" s="89">
        <v>0</v>
      </c>
      <c r="BI81" s="89">
        <v>0</v>
      </c>
      <c r="BJ81" s="89">
        <v>0</v>
      </c>
      <c r="BK81" s="89">
        <v>0</v>
      </c>
      <c r="BL81" s="89">
        <v>0</v>
      </c>
      <c r="BM81" s="89">
        <v>0</v>
      </c>
      <c r="BN81" s="89">
        <v>0</v>
      </c>
      <c r="BO81" s="89">
        <v>0</v>
      </c>
      <c r="BP81" s="89">
        <v>0</v>
      </c>
      <c r="BQ81" s="89">
        <v>0</v>
      </c>
      <c r="BR81" s="89">
        <v>0</v>
      </c>
      <c r="BS81" s="89">
        <v>0</v>
      </c>
      <c r="BT81" s="89">
        <v>0</v>
      </c>
      <c r="BU81" s="89">
        <v>0</v>
      </c>
      <c r="BV81" s="89">
        <v>0</v>
      </c>
      <c r="BW81" s="89">
        <v>0</v>
      </c>
      <c r="BX81" s="89">
        <v>0</v>
      </c>
      <c r="BY81" s="89">
        <v>0</v>
      </c>
      <c r="BZ81" s="89">
        <v>0</v>
      </c>
      <c r="CA81" s="89">
        <v>0</v>
      </c>
      <c r="CB81" s="89">
        <v>0</v>
      </c>
      <c r="CC81" s="89">
        <v>0</v>
      </c>
      <c r="CD81" s="66"/>
    </row>
    <row r="82" spans="1:82" ht="47.25">
      <c r="A82" s="48" t="s">
        <v>992</v>
      </c>
      <c r="B82" s="54" t="s">
        <v>993</v>
      </c>
      <c r="C82" s="61" t="s">
        <v>388</v>
      </c>
      <c r="D82" s="61" t="s">
        <v>388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89">
        <v>0</v>
      </c>
      <c r="AC82" s="89">
        <v>0</v>
      </c>
      <c r="AD82" s="89">
        <v>0</v>
      </c>
      <c r="AE82" s="89">
        <v>0</v>
      </c>
      <c r="AF82" s="89">
        <v>0</v>
      </c>
      <c r="AG82" s="89">
        <v>0</v>
      </c>
      <c r="AH82" s="89">
        <v>0</v>
      </c>
      <c r="AI82" s="89">
        <v>0</v>
      </c>
      <c r="AJ82" s="89">
        <v>0</v>
      </c>
      <c r="AK82" s="89">
        <v>0</v>
      </c>
      <c r="AL82" s="89">
        <v>0</v>
      </c>
      <c r="AM82" s="89">
        <v>0</v>
      </c>
      <c r="AN82" s="89">
        <v>0</v>
      </c>
      <c r="AO82" s="89">
        <v>0</v>
      </c>
      <c r="AP82" s="89">
        <v>0</v>
      </c>
      <c r="AQ82" s="89">
        <v>0</v>
      </c>
      <c r="AR82" s="89">
        <v>0</v>
      </c>
      <c r="AS82" s="89">
        <v>0</v>
      </c>
      <c r="AT82" s="89">
        <v>0</v>
      </c>
      <c r="AU82" s="89">
        <v>0</v>
      </c>
      <c r="AV82" s="89">
        <v>0</v>
      </c>
      <c r="AW82" s="89">
        <v>0</v>
      </c>
      <c r="AX82" s="89">
        <v>0</v>
      </c>
      <c r="AY82" s="89">
        <v>0</v>
      </c>
      <c r="AZ82" s="89">
        <v>0</v>
      </c>
      <c r="BA82" s="89">
        <v>0</v>
      </c>
      <c r="BB82" s="89">
        <v>0</v>
      </c>
      <c r="BC82" s="89">
        <v>0</v>
      </c>
      <c r="BD82" s="89">
        <v>0</v>
      </c>
      <c r="BE82" s="89">
        <v>0</v>
      </c>
      <c r="BF82" s="89">
        <v>0</v>
      </c>
      <c r="BG82" s="89">
        <v>0</v>
      </c>
      <c r="BH82" s="89">
        <v>0</v>
      </c>
      <c r="BI82" s="89">
        <v>0</v>
      </c>
      <c r="BJ82" s="89">
        <v>0</v>
      </c>
      <c r="BK82" s="89">
        <v>0</v>
      </c>
      <c r="BL82" s="89">
        <v>0</v>
      </c>
      <c r="BM82" s="89">
        <v>0</v>
      </c>
      <c r="BN82" s="89">
        <v>0</v>
      </c>
      <c r="BO82" s="89">
        <v>0</v>
      </c>
      <c r="BP82" s="89">
        <v>0</v>
      </c>
      <c r="BQ82" s="89">
        <v>0</v>
      </c>
      <c r="BR82" s="89">
        <v>0</v>
      </c>
      <c r="BS82" s="89">
        <v>0</v>
      </c>
      <c r="BT82" s="89">
        <v>0</v>
      </c>
      <c r="BU82" s="89">
        <v>0</v>
      </c>
      <c r="BV82" s="89">
        <v>0</v>
      </c>
      <c r="BW82" s="89">
        <v>0</v>
      </c>
      <c r="BX82" s="89">
        <v>0</v>
      </c>
      <c r="BY82" s="89">
        <v>0</v>
      </c>
      <c r="BZ82" s="89">
        <v>0</v>
      </c>
      <c r="CA82" s="89">
        <v>0</v>
      </c>
      <c r="CB82" s="89">
        <v>0</v>
      </c>
      <c r="CC82" s="89">
        <v>0</v>
      </c>
      <c r="CD82" s="66"/>
    </row>
    <row r="83" spans="1:82" ht="47.25">
      <c r="A83" s="48" t="s">
        <v>994</v>
      </c>
      <c r="B83" s="55" t="s">
        <v>995</v>
      </c>
      <c r="C83" s="61" t="s">
        <v>388</v>
      </c>
      <c r="D83" s="61" t="s">
        <v>388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89">
        <v>0</v>
      </c>
      <c r="AE83" s="89">
        <v>0</v>
      </c>
      <c r="AF83" s="89">
        <v>0</v>
      </c>
      <c r="AG83" s="89">
        <v>0</v>
      </c>
      <c r="AH83" s="89">
        <v>0</v>
      </c>
      <c r="AI83" s="89">
        <v>0</v>
      </c>
      <c r="AJ83" s="89">
        <v>0</v>
      </c>
      <c r="AK83" s="89">
        <v>0</v>
      </c>
      <c r="AL83" s="89">
        <v>0</v>
      </c>
      <c r="AM83" s="89">
        <v>0</v>
      </c>
      <c r="AN83" s="89">
        <v>0</v>
      </c>
      <c r="AO83" s="89">
        <v>0</v>
      </c>
      <c r="AP83" s="89">
        <v>0</v>
      </c>
      <c r="AQ83" s="89">
        <v>0</v>
      </c>
      <c r="AR83" s="89">
        <v>0</v>
      </c>
      <c r="AS83" s="89">
        <v>0</v>
      </c>
      <c r="AT83" s="89">
        <v>0</v>
      </c>
      <c r="AU83" s="89">
        <v>0</v>
      </c>
      <c r="AV83" s="89">
        <v>0</v>
      </c>
      <c r="AW83" s="89">
        <v>0</v>
      </c>
      <c r="AX83" s="89">
        <v>0</v>
      </c>
      <c r="AY83" s="89">
        <v>0</v>
      </c>
      <c r="AZ83" s="89">
        <v>0</v>
      </c>
      <c r="BA83" s="89">
        <v>0</v>
      </c>
      <c r="BB83" s="89">
        <v>0</v>
      </c>
      <c r="BC83" s="89">
        <v>0</v>
      </c>
      <c r="BD83" s="89">
        <v>0</v>
      </c>
      <c r="BE83" s="89">
        <v>0</v>
      </c>
      <c r="BF83" s="89">
        <v>0</v>
      </c>
      <c r="BG83" s="89">
        <v>0</v>
      </c>
      <c r="BH83" s="89">
        <v>0</v>
      </c>
      <c r="BI83" s="89">
        <v>0</v>
      </c>
      <c r="BJ83" s="89">
        <v>0</v>
      </c>
      <c r="BK83" s="89">
        <v>0</v>
      </c>
      <c r="BL83" s="89">
        <v>0</v>
      </c>
      <c r="BM83" s="89">
        <v>0</v>
      </c>
      <c r="BN83" s="89">
        <v>0</v>
      </c>
      <c r="BO83" s="89">
        <v>0</v>
      </c>
      <c r="BP83" s="89">
        <v>0</v>
      </c>
      <c r="BQ83" s="89">
        <v>0</v>
      </c>
      <c r="BR83" s="89">
        <v>0</v>
      </c>
      <c r="BS83" s="89">
        <v>0</v>
      </c>
      <c r="BT83" s="89">
        <v>0</v>
      </c>
      <c r="BU83" s="89">
        <v>0</v>
      </c>
      <c r="BV83" s="89">
        <v>0</v>
      </c>
      <c r="BW83" s="89">
        <v>0</v>
      </c>
      <c r="BX83" s="89">
        <v>0</v>
      </c>
      <c r="BY83" s="89">
        <v>0</v>
      </c>
      <c r="BZ83" s="89">
        <v>0</v>
      </c>
      <c r="CA83" s="89">
        <v>0</v>
      </c>
      <c r="CB83" s="89">
        <v>0</v>
      </c>
      <c r="CC83" s="89">
        <v>0</v>
      </c>
      <c r="CD83" s="66"/>
    </row>
    <row r="84" spans="1:82" ht="15.75">
      <c r="A84" s="48" t="s">
        <v>996</v>
      </c>
      <c r="B84" s="54" t="s">
        <v>997</v>
      </c>
      <c r="C84" s="61" t="s">
        <v>388</v>
      </c>
      <c r="D84" s="61" t="s">
        <v>388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9">
        <v>0</v>
      </c>
      <c r="AC84" s="89">
        <v>0</v>
      </c>
      <c r="AD84" s="89">
        <v>0</v>
      </c>
      <c r="AE84" s="89">
        <v>0</v>
      </c>
      <c r="AF84" s="89">
        <v>0</v>
      </c>
      <c r="AG84" s="89">
        <v>0</v>
      </c>
      <c r="AH84" s="89">
        <v>0</v>
      </c>
      <c r="AI84" s="89">
        <v>0</v>
      </c>
      <c r="AJ84" s="89">
        <v>0</v>
      </c>
      <c r="AK84" s="89">
        <v>0</v>
      </c>
      <c r="AL84" s="89">
        <v>0</v>
      </c>
      <c r="AM84" s="89">
        <v>0</v>
      </c>
      <c r="AN84" s="89">
        <v>0</v>
      </c>
      <c r="AO84" s="89">
        <v>0</v>
      </c>
      <c r="AP84" s="89">
        <v>0</v>
      </c>
      <c r="AQ84" s="89">
        <v>0</v>
      </c>
      <c r="AR84" s="89">
        <v>0</v>
      </c>
      <c r="AS84" s="89">
        <v>0</v>
      </c>
      <c r="AT84" s="89">
        <v>0</v>
      </c>
      <c r="AU84" s="89">
        <v>0</v>
      </c>
      <c r="AV84" s="89">
        <v>0</v>
      </c>
      <c r="AW84" s="89">
        <v>0</v>
      </c>
      <c r="AX84" s="89">
        <v>0</v>
      </c>
      <c r="AY84" s="89">
        <v>0</v>
      </c>
      <c r="AZ84" s="89">
        <v>0</v>
      </c>
      <c r="BA84" s="89">
        <v>0</v>
      </c>
      <c r="BB84" s="89">
        <v>0</v>
      </c>
      <c r="BC84" s="89">
        <v>0</v>
      </c>
      <c r="BD84" s="89">
        <v>0</v>
      </c>
      <c r="BE84" s="89">
        <v>0</v>
      </c>
      <c r="BF84" s="89">
        <v>0</v>
      </c>
      <c r="BG84" s="89">
        <v>0</v>
      </c>
      <c r="BH84" s="89">
        <v>0</v>
      </c>
      <c r="BI84" s="89">
        <v>0</v>
      </c>
      <c r="BJ84" s="89">
        <v>0</v>
      </c>
      <c r="BK84" s="89">
        <v>0</v>
      </c>
      <c r="BL84" s="89">
        <v>0</v>
      </c>
      <c r="BM84" s="89">
        <v>0</v>
      </c>
      <c r="BN84" s="89">
        <v>0</v>
      </c>
      <c r="BO84" s="89">
        <v>0</v>
      </c>
      <c r="BP84" s="89">
        <v>0</v>
      </c>
      <c r="BQ84" s="89">
        <v>0</v>
      </c>
      <c r="BR84" s="89">
        <v>0</v>
      </c>
      <c r="BS84" s="89">
        <v>0</v>
      </c>
      <c r="BT84" s="89">
        <v>0</v>
      </c>
      <c r="BU84" s="89">
        <v>0</v>
      </c>
      <c r="BV84" s="89">
        <v>0</v>
      </c>
      <c r="BW84" s="89">
        <v>0</v>
      </c>
      <c r="BX84" s="89">
        <v>0</v>
      </c>
      <c r="BY84" s="89">
        <v>0</v>
      </c>
      <c r="BZ84" s="89">
        <v>0</v>
      </c>
      <c r="CA84" s="89">
        <v>0</v>
      </c>
      <c r="CB84" s="89">
        <v>0</v>
      </c>
      <c r="CC84" s="89">
        <v>0</v>
      </c>
      <c r="CD84" s="66"/>
    </row>
    <row r="85" spans="1:82" ht="15.75">
      <c r="A85" s="48" t="s">
        <v>998</v>
      </c>
      <c r="B85" s="54" t="s">
        <v>999</v>
      </c>
      <c r="C85" s="61" t="s">
        <v>388</v>
      </c>
      <c r="D85" s="61" t="s">
        <v>388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89">
        <v>0</v>
      </c>
      <c r="AB85" s="89">
        <v>0</v>
      </c>
      <c r="AC85" s="89">
        <v>0</v>
      </c>
      <c r="AD85" s="89">
        <v>0</v>
      </c>
      <c r="AE85" s="89">
        <v>0</v>
      </c>
      <c r="AF85" s="89">
        <v>0</v>
      </c>
      <c r="AG85" s="89">
        <v>0</v>
      </c>
      <c r="AH85" s="89">
        <v>0</v>
      </c>
      <c r="AI85" s="89">
        <v>0</v>
      </c>
      <c r="AJ85" s="89">
        <v>0</v>
      </c>
      <c r="AK85" s="89">
        <v>0</v>
      </c>
      <c r="AL85" s="89">
        <v>0</v>
      </c>
      <c r="AM85" s="89">
        <v>0</v>
      </c>
      <c r="AN85" s="89">
        <v>0</v>
      </c>
      <c r="AO85" s="89">
        <v>0</v>
      </c>
      <c r="AP85" s="89">
        <v>0</v>
      </c>
      <c r="AQ85" s="89">
        <v>0</v>
      </c>
      <c r="AR85" s="89">
        <v>0</v>
      </c>
      <c r="AS85" s="89">
        <v>0</v>
      </c>
      <c r="AT85" s="89">
        <v>0</v>
      </c>
      <c r="AU85" s="89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89">
        <v>0</v>
      </c>
      <c r="BB85" s="89">
        <v>0</v>
      </c>
      <c r="BC85" s="89">
        <v>0</v>
      </c>
      <c r="BD85" s="89">
        <v>0</v>
      </c>
      <c r="BE85" s="89">
        <v>0</v>
      </c>
      <c r="BF85" s="89">
        <v>0</v>
      </c>
      <c r="BG85" s="89">
        <v>0</v>
      </c>
      <c r="BH85" s="89">
        <v>0</v>
      </c>
      <c r="BI85" s="89">
        <v>0</v>
      </c>
      <c r="BJ85" s="89">
        <v>0</v>
      </c>
      <c r="BK85" s="89">
        <v>0</v>
      </c>
      <c r="BL85" s="89">
        <v>0</v>
      </c>
      <c r="BM85" s="89">
        <v>0</v>
      </c>
      <c r="BN85" s="89">
        <v>0</v>
      </c>
      <c r="BO85" s="89">
        <v>0</v>
      </c>
      <c r="BP85" s="89">
        <v>0</v>
      </c>
      <c r="BQ85" s="89">
        <v>0</v>
      </c>
      <c r="BR85" s="89">
        <v>0</v>
      </c>
      <c r="BS85" s="89">
        <v>0</v>
      </c>
      <c r="BT85" s="89">
        <v>0</v>
      </c>
      <c r="BU85" s="89">
        <v>0</v>
      </c>
      <c r="BV85" s="89">
        <v>0</v>
      </c>
      <c r="BW85" s="89">
        <v>0</v>
      </c>
      <c r="BX85" s="89">
        <v>0</v>
      </c>
      <c r="BY85" s="89">
        <v>0</v>
      </c>
      <c r="BZ85" s="89">
        <v>0</v>
      </c>
      <c r="CA85" s="89">
        <v>0</v>
      </c>
      <c r="CB85" s="89">
        <v>0</v>
      </c>
      <c r="CC85" s="89">
        <v>0</v>
      </c>
      <c r="CD85" s="66"/>
    </row>
    <row r="86" spans="1:82" ht="47.25">
      <c r="A86" s="48" t="s">
        <v>1000</v>
      </c>
      <c r="B86" s="54" t="s">
        <v>1001</v>
      </c>
      <c r="C86" s="61" t="s">
        <v>388</v>
      </c>
      <c r="D86" s="61" t="s">
        <v>388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0</v>
      </c>
      <c r="AB86" s="89">
        <v>0</v>
      </c>
      <c r="AC86" s="89">
        <v>0</v>
      </c>
      <c r="AD86" s="89">
        <v>0</v>
      </c>
      <c r="AE86" s="89">
        <v>0</v>
      </c>
      <c r="AF86" s="89">
        <v>0</v>
      </c>
      <c r="AG86" s="89">
        <v>0</v>
      </c>
      <c r="AH86" s="89">
        <v>0</v>
      </c>
      <c r="AI86" s="89">
        <v>0</v>
      </c>
      <c r="AJ86" s="89">
        <v>0</v>
      </c>
      <c r="AK86" s="89">
        <v>0</v>
      </c>
      <c r="AL86" s="89">
        <v>0</v>
      </c>
      <c r="AM86" s="89">
        <v>0</v>
      </c>
      <c r="AN86" s="89">
        <v>0</v>
      </c>
      <c r="AO86" s="89">
        <v>0</v>
      </c>
      <c r="AP86" s="89">
        <v>0</v>
      </c>
      <c r="AQ86" s="89">
        <v>0</v>
      </c>
      <c r="AR86" s="89">
        <v>0</v>
      </c>
      <c r="AS86" s="89">
        <v>0</v>
      </c>
      <c r="AT86" s="89">
        <v>0</v>
      </c>
      <c r="AU86" s="89">
        <v>0</v>
      </c>
      <c r="AV86" s="89">
        <v>0</v>
      </c>
      <c r="AW86" s="89">
        <v>0</v>
      </c>
      <c r="AX86" s="89">
        <v>0</v>
      </c>
      <c r="AY86" s="89">
        <v>0</v>
      </c>
      <c r="AZ86" s="89">
        <v>0</v>
      </c>
      <c r="BA86" s="89">
        <v>0</v>
      </c>
      <c r="BB86" s="89">
        <v>0</v>
      </c>
      <c r="BC86" s="89">
        <v>0</v>
      </c>
      <c r="BD86" s="89">
        <v>0</v>
      </c>
      <c r="BE86" s="89">
        <v>0</v>
      </c>
      <c r="BF86" s="89">
        <v>0</v>
      </c>
      <c r="BG86" s="89">
        <v>0</v>
      </c>
      <c r="BH86" s="89">
        <v>0</v>
      </c>
      <c r="BI86" s="89">
        <v>0</v>
      </c>
      <c r="BJ86" s="89">
        <v>0</v>
      </c>
      <c r="BK86" s="89">
        <v>0</v>
      </c>
      <c r="BL86" s="89">
        <v>0</v>
      </c>
      <c r="BM86" s="89">
        <v>0</v>
      </c>
      <c r="BN86" s="89">
        <v>0</v>
      </c>
      <c r="BO86" s="89">
        <v>0</v>
      </c>
      <c r="BP86" s="89">
        <v>0</v>
      </c>
      <c r="BQ86" s="89">
        <v>0</v>
      </c>
      <c r="BR86" s="89">
        <v>0</v>
      </c>
      <c r="BS86" s="89">
        <v>0</v>
      </c>
      <c r="BT86" s="89">
        <v>0</v>
      </c>
      <c r="BU86" s="89">
        <v>0</v>
      </c>
      <c r="BV86" s="89">
        <v>0</v>
      </c>
      <c r="BW86" s="89">
        <v>0</v>
      </c>
      <c r="BX86" s="89">
        <v>0</v>
      </c>
      <c r="BY86" s="89">
        <v>0</v>
      </c>
      <c r="BZ86" s="89">
        <v>0</v>
      </c>
      <c r="CA86" s="89">
        <v>0</v>
      </c>
      <c r="CB86" s="89">
        <v>0</v>
      </c>
      <c r="CC86" s="89">
        <v>0</v>
      </c>
      <c r="CD86" s="66"/>
    </row>
    <row r="87" spans="1:82" ht="15.75">
      <c r="A87" s="48" t="s">
        <v>1002</v>
      </c>
      <c r="B87" s="62" t="s">
        <v>1003</v>
      </c>
      <c r="C87" s="61" t="s">
        <v>388</v>
      </c>
      <c r="D87" s="61" t="s">
        <v>388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  <c r="AB87" s="89">
        <v>0</v>
      </c>
      <c r="AC87" s="89">
        <v>0</v>
      </c>
      <c r="AD87" s="89">
        <v>0</v>
      </c>
      <c r="AE87" s="89">
        <v>0</v>
      </c>
      <c r="AF87" s="89">
        <v>0</v>
      </c>
      <c r="AG87" s="89">
        <v>0</v>
      </c>
      <c r="AH87" s="89">
        <v>0</v>
      </c>
      <c r="AI87" s="89">
        <v>0</v>
      </c>
      <c r="AJ87" s="89">
        <v>0</v>
      </c>
      <c r="AK87" s="89">
        <v>0</v>
      </c>
      <c r="AL87" s="89">
        <v>0</v>
      </c>
      <c r="AM87" s="89">
        <v>0</v>
      </c>
      <c r="AN87" s="89">
        <v>0</v>
      </c>
      <c r="AO87" s="89">
        <v>0</v>
      </c>
      <c r="AP87" s="89">
        <v>0</v>
      </c>
      <c r="AQ87" s="89">
        <v>0</v>
      </c>
      <c r="AR87" s="89">
        <v>0</v>
      </c>
      <c r="AS87" s="89">
        <v>0</v>
      </c>
      <c r="AT87" s="89">
        <v>0</v>
      </c>
      <c r="AU87" s="89">
        <v>0</v>
      </c>
      <c r="AV87" s="89">
        <v>0</v>
      </c>
      <c r="AW87" s="89">
        <v>0</v>
      </c>
      <c r="AX87" s="89">
        <v>0</v>
      </c>
      <c r="AY87" s="89">
        <v>0</v>
      </c>
      <c r="AZ87" s="89">
        <v>0</v>
      </c>
      <c r="BA87" s="89">
        <v>0</v>
      </c>
      <c r="BB87" s="89">
        <v>0</v>
      </c>
      <c r="BC87" s="89">
        <v>0</v>
      </c>
      <c r="BD87" s="89">
        <v>0</v>
      </c>
      <c r="BE87" s="89">
        <v>0</v>
      </c>
      <c r="BF87" s="89">
        <v>0</v>
      </c>
      <c r="BG87" s="89">
        <v>0</v>
      </c>
      <c r="BH87" s="89">
        <v>0</v>
      </c>
      <c r="BI87" s="89">
        <v>0</v>
      </c>
      <c r="BJ87" s="89">
        <v>0</v>
      </c>
      <c r="BK87" s="89">
        <v>0</v>
      </c>
      <c r="BL87" s="89">
        <v>0</v>
      </c>
      <c r="BM87" s="89">
        <v>0</v>
      </c>
      <c r="BN87" s="89">
        <v>0</v>
      </c>
      <c r="BO87" s="89">
        <v>0</v>
      </c>
      <c r="BP87" s="89">
        <v>0</v>
      </c>
      <c r="BQ87" s="89">
        <v>0</v>
      </c>
      <c r="BR87" s="89">
        <v>0</v>
      </c>
      <c r="BS87" s="89">
        <v>0</v>
      </c>
      <c r="BT87" s="89">
        <v>0</v>
      </c>
      <c r="BU87" s="89">
        <v>0</v>
      </c>
      <c r="BV87" s="89">
        <v>0</v>
      </c>
      <c r="BW87" s="89">
        <v>0</v>
      </c>
      <c r="BX87" s="89">
        <v>0</v>
      </c>
      <c r="BY87" s="89">
        <v>0</v>
      </c>
      <c r="BZ87" s="89">
        <v>0</v>
      </c>
      <c r="CA87" s="89">
        <v>0</v>
      </c>
      <c r="CB87" s="89">
        <v>0</v>
      </c>
      <c r="CC87" s="89">
        <v>0</v>
      </c>
      <c r="CD87" s="66"/>
    </row>
    <row r="88" spans="1:82" ht="15.75">
      <c r="A88" s="48" t="s">
        <v>1004</v>
      </c>
      <c r="B88" s="62" t="s">
        <v>1005</v>
      </c>
      <c r="C88" s="61" t="s">
        <v>388</v>
      </c>
      <c r="D88" s="61" t="s">
        <v>388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89">
        <v>0</v>
      </c>
      <c r="AD88" s="89">
        <v>0</v>
      </c>
      <c r="AE88" s="89">
        <v>0</v>
      </c>
      <c r="AF88" s="89">
        <v>0</v>
      </c>
      <c r="AG88" s="89">
        <v>0</v>
      </c>
      <c r="AH88" s="89">
        <v>0</v>
      </c>
      <c r="AI88" s="89">
        <v>0</v>
      </c>
      <c r="AJ88" s="89">
        <v>0</v>
      </c>
      <c r="AK88" s="89">
        <v>0</v>
      </c>
      <c r="AL88" s="89">
        <v>0</v>
      </c>
      <c r="AM88" s="89">
        <v>0</v>
      </c>
      <c r="AN88" s="89">
        <v>0</v>
      </c>
      <c r="AO88" s="89">
        <v>0</v>
      </c>
      <c r="AP88" s="89">
        <v>0</v>
      </c>
      <c r="AQ88" s="89">
        <v>0</v>
      </c>
      <c r="AR88" s="89">
        <v>0</v>
      </c>
      <c r="AS88" s="89">
        <v>0</v>
      </c>
      <c r="AT88" s="89">
        <v>0</v>
      </c>
      <c r="AU88" s="89">
        <v>0</v>
      </c>
      <c r="AV88" s="89">
        <v>0</v>
      </c>
      <c r="AW88" s="89">
        <v>0</v>
      </c>
      <c r="AX88" s="89">
        <v>0</v>
      </c>
      <c r="AY88" s="89">
        <v>0</v>
      </c>
      <c r="AZ88" s="89">
        <v>0</v>
      </c>
      <c r="BA88" s="89">
        <v>0</v>
      </c>
      <c r="BB88" s="89">
        <v>0</v>
      </c>
      <c r="BC88" s="89">
        <v>0</v>
      </c>
      <c r="BD88" s="89">
        <v>0</v>
      </c>
      <c r="BE88" s="89">
        <v>0</v>
      </c>
      <c r="BF88" s="89">
        <v>0</v>
      </c>
      <c r="BG88" s="89">
        <v>0</v>
      </c>
      <c r="BH88" s="89">
        <v>0</v>
      </c>
      <c r="BI88" s="89">
        <v>0</v>
      </c>
      <c r="BJ88" s="89">
        <v>0</v>
      </c>
      <c r="BK88" s="89">
        <v>0</v>
      </c>
      <c r="BL88" s="89">
        <v>0</v>
      </c>
      <c r="BM88" s="89">
        <v>0</v>
      </c>
      <c r="BN88" s="89">
        <v>0</v>
      </c>
      <c r="BO88" s="89">
        <v>0</v>
      </c>
      <c r="BP88" s="89">
        <v>0</v>
      </c>
      <c r="BQ88" s="89">
        <v>0</v>
      </c>
      <c r="BR88" s="89">
        <v>0</v>
      </c>
      <c r="BS88" s="89">
        <v>0</v>
      </c>
      <c r="BT88" s="89">
        <v>0</v>
      </c>
      <c r="BU88" s="89">
        <v>0</v>
      </c>
      <c r="BV88" s="89">
        <v>0</v>
      </c>
      <c r="BW88" s="89">
        <v>0</v>
      </c>
      <c r="BX88" s="89">
        <v>0</v>
      </c>
      <c r="BY88" s="89">
        <v>0</v>
      </c>
      <c r="BZ88" s="89">
        <v>0</v>
      </c>
      <c r="CA88" s="89">
        <v>0</v>
      </c>
      <c r="CB88" s="89">
        <v>0</v>
      </c>
      <c r="CC88" s="89">
        <v>0</v>
      </c>
      <c r="CD88" s="66"/>
    </row>
    <row r="89" spans="1:82" ht="63">
      <c r="A89" s="48" t="s">
        <v>1006</v>
      </c>
      <c r="B89" s="62" t="s">
        <v>1007</v>
      </c>
      <c r="C89" s="61" t="s">
        <v>388</v>
      </c>
      <c r="D89" s="61" t="s">
        <v>388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2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89">
        <v>0</v>
      </c>
      <c r="AE89" s="89">
        <v>0</v>
      </c>
      <c r="AF89" s="89">
        <v>2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0</v>
      </c>
      <c r="AM89" s="89">
        <v>0</v>
      </c>
      <c r="AN89" s="89">
        <v>0</v>
      </c>
      <c r="AO89" s="89">
        <v>0</v>
      </c>
      <c r="AP89" s="89">
        <v>0</v>
      </c>
      <c r="AQ89" s="89">
        <v>0</v>
      </c>
      <c r="AR89" s="89">
        <v>0</v>
      </c>
      <c r="AS89" s="89">
        <v>0</v>
      </c>
      <c r="AT89" s="89">
        <v>2</v>
      </c>
      <c r="AU89" s="89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89">
        <v>0</v>
      </c>
      <c r="BB89" s="89">
        <v>0</v>
      </c>
      <c r="BC89" s="89">
        <v>0</v>
      </c>
      <c r="BD89" s="89">
        <v>0</v>
      </c>
      <c r="BE89" s="89">
        <v>0</v>
      </c>
      <c r="BF89" s="89">
        <v>0</v>
      </c>
      <c r="BG89" s="89">
        <v>0</v>
      </c>
      <c r="BH89" s="89">
        <v>0</v>
      </c>
      <c r="BI89" s="89">
        <v>0</v>
      </c>
      <c r="BJ89" s="89">
        <v>0</v>
      </c>
      <c r="BK89" s="89">
        <v>0</v>
      </c>
      <c r="BL89" s="89">
        <v>0</v>
      </c>
      <c r="BM89" s="89">
        <v>0</v>
      </c>
      <c r="BN89" s="89">
        <v>0</v>
      </c>
      <c r="BO89" s="89">
        <v>0</v>
      </c>
      <c r="BP89" s="89">
        <v>0</v>
      </c>
      <c r="BQ89" s="89">
        <v>0</v>
      </c>
      <c r="BR89" s="89">
        <v>0</v>
      </c>
      <c r="BS89" s="89">
        <v>0</v>
      </c>
      <c r="BT89" s="89">
        <v>0</v>
      </c>
      <c r="BU89" s="89">
        <v>0</v>
      </c>
      <c r="BV89" s="89">
        <v>2</v>
      </c>
      <c r="BW89" s="89">
        <v>0</v>
      </c>
      <c r="BX89" s="89">
        <v>0</v>
      </c>
      <c r="BY89" s="89">
        <v>0</v>
      </c>
      <c r="BZ89" s="89">
        <v>0</v>
      </c>
      <c r="CA89" s="89">
        <v>0</v>
      </c>
      <c r="CB89" s="89">
        <v>0</v>
      </c>
      <c r="CC89" s="89">
        <f>AM89-BV89</f>
        <v>-2</v>
      </c>
      <c r="CD89" s="66"/>
    </row>
  </sheetData>
  <sheetProtection/>
  <mergeCells count="32">
    <mergeCell ref="BP16:BV16"/>
    <mergeCell ref="AG16:AK16"/>
    <mergeCell ref="AL16:AM16"/>
    <mergeCell ref="AN16:AT16"/>
    <mergeCell ref="AU16:BA16"/>
    <mergeCell ref="BB16:BH16"/>
    <mergeCell ref="BI16:BO16"/>
    <mergeCell ref="AN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Z16:AF16"/>
    <mergeCell ref="A14:A17"/>
    <mergeCell ref="B14:B17"/>
    <mergeCell ref="C14:C17"/>
    <mergeCell ref="D14:D17"/>
    <mergeCell ref="L6:Z6"/>
    <mergeCell ref="L7:Z7"/>
    <mergeCell ref="P9:Q9"/>
    <mergeCell ref="O12:AD12"/>
    <mergeCell ref="E14:AM14"/>
    <mergeCell ref="A1:AM1"/>
    <mergeCell ref="CA2:CD2"/>
    <mergeCell ref="A3:AK3"/>
    <mergeCell ref="L4:M4"/>
    <mergeCell ref="N4:O4"/>
    <mergeCell ref="P4:Q4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landscape" paperSize="9" scale="34" r:id="rId1"/>
  <colBreaks count="1" manualBreakCount="1">
    <brk id="3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H89"/>
  <sheetViews>
    <sheetView zoomScalePageLayoutView="0" workbookViewId="0" topLeftCell="AR79">
      <selection activeCell="BQ20" sqref="BQ20"/>
    </sheetView>
  </sheetViews>
  <sheetFormatPr defaultColWidth="9.140625" defaultRowHeight="12.75" outlineLevelRow="1"/>
  <cols>
    <col min="1" max="1" width="18.8515625" style="16" customWidth="1"/>
    <col min="2" max="2" width="74.57421875" style="16" customWidth="1"/>
    <col min="3" max="3" width="13.57421875" style="16" customWidth="1"/>
    <col min="4" max="4" width="15.8515625" style="16" customWidth="1"/>
    <col min="5" max="59" width="5.421875" style="16" customWidth="1"/>
    <col min="60" max="60" width="10.00390625" style="16" customWidth="1"/>
    <col min="61" max="61" width="0.42578125" style="16" customWidth="1"/>
    <col min="62" max="16384" width="9.140625" style="16" customWidth="1"/>
  </cols>
  <sheetData>
    <row r="1" spans="1:60" ht="39.75" customHeight="1">
      <c r="A1" s="245" t="s">
        <v>351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BH1" s="149"/>
    </row>
    <row r="2" spans="56:60" ht="21" customHeight="1">
      <c r="BD2" s="247"/>
      <c r="BE2" s="247"/>
      <c r="BF2" s="247"/>
      <c r="BG2" s="247"/>
      <c r="BH2" s="247"/>
    </row>
    <row r="3" spans="1:60" ht="15.75" customHeight="1">
      <c r="A3" s="279" t="s">
        <v>352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60" ht="15">
      <c r="A4" s="22"/>
      <c r="B4" s="22"/>
      <c r="C4" s="22"/>
      <c r="D4" s="22"/>
      <c r="E4" s="22"/>
      <c r="F4" s="22"/>
      <c r="G4" s="23" t="s">
        <v>263</v>
      </c>
      <c r="H4" s="244" t="s">
        <v>1031</v>
      </c>
      <c r="I4" s="244"/>
      <c r="J4" s="248" t="s">
        <v>276</v>
      </c>
      <c r="K4" s="248"/>
      <c r="L4" s="244" t="s">
        <v>1009</v>
      </c>
      <c r="M4" s="244"/>
      <c r="N4" s="22" t="s">
        <v>277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</row>
    <row r="5" spans="1:60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</row>
    <row r="6" spans="1:60" ht="15">
      <c r="A6" s="22"/>
      <c r="B6" s="22"/>
      <c r="C6" s="271" t="s">
        <v>353</v>
      </c>
      <c r="D6" s="271"/>
      <c r="E6" s="271"/>
      <c r="F6" s="271"/>
      <c r="G6" s="271"/>
      <c r="H6" s="243" t="s">
        <v>848</v>
      </c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1"/>
      <c r="X6" s="21"/>
      <c r="Y6" s="21"/>
      <c r="Z6" s="21"/>
      <c r="AA6" s="21"/>
      <c r="AB6" s="22"/>
      <c r="AC6" s="22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12.75" customHeight="1">
      <c r="A7" s="22"/>
      <c r="B7" s="22"/>
      <c r="C7" s="22"/>
      <c r="D7" s="22"/>
      <c r="E7" s="22"/>
      <c r="F7" s="22"/>
      <c r="G7" s="22"/>
      <c r="H7" s="283" t="s">
        <v>149</v>
      </c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9"/>
      <c r="X7" s="29"/>
      <c r="Y7" s="29"/>
      <c r="Z7" s="29"/>
      <c r="AA7" s="29"/>
      <c r="AB7" s="29"/>
      <c r="AC7" s="29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</row>
    <row r="8" spans="1:60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</row>
    <row r="9" spans="1:60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150</v>
      </c>
      <c r="L9" s="244" t="s">
        <v>1009</v>
      </c>
      <c r="M9" s="244"/>
      <c r="N9" s="22" t="s">
        <v>151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ht="15">
      <c r="A11" s="22"/>
      <c r="B11" s="271" t="s">
        <v>152</v>
      </c>
      <c r="C11" s="271"/>
      <c r="D11" s="271"/>
      <c r="E11" s="271"/>
      <c r="F11" s="271"/>
      <c r="G11" s="271"/>
      <c r="H11" s="271"/>
      <c r="I11" s="271"/>
      <c r="J11" s="271"/>
      <c r="K11" s="25" t="s">
        <v>1025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50"/>
      <c r="AA11" s="150"/>
      <c r="AB11" s="150"/>
      <c r="AC11" s="150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82" t="s">
        <v>153</v>
      </c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5:9" ht="9" customHeight="1">
      <c r="E13" s="148"/>
      <c r="F13" s="148"/>
      <c r="G13" s="148"/>
      <c r="H13" s="148"/>
      <c r="I13" s="148"/>
    </row>
    <row r="14" spans="1:60" ht="15" customHeight="1">
      <c r="A14" s="235" t="s">
        <v>165</v>
      </c>
      <c r="B14" s="235" t="s">
        <v>166</v>
      </c>
      <c r="C14" s="235" t="s">
        <v>167</v>
      </c>
      <c r="D14" s="235" t="s">
        <v>354</v>
      </c>
      <c r="E14" s="256" t="s">
        <v>1030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8"/>
      <c r="BC14" s="261" t="s">
        <v>350</v>
      </c>
      <c r="BD14" s="262"/>
      <c r="BE14" s="262"/>
      <c r="BF14" s="262"/>
      <c r="BG14" s="263"/>
      <c r="BH14" s="235" t="s">
        <v>168</v>
      </c>
    </row>
    <row r="15" spans="1:60" ht="15" customHeight="1">
      <c r="A15" s="236"/>
      <c r="B15" s="236"/>
      <c r="C15" s="236"/>
      <c r="D15" s="236"/>
      <c r="E15" s="240" t="s">
        <v>154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2"/>
      <c r="AD15" s="240" t="s">
        <v>155</v>
      </c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2"/>
      <c r="BC15" s="274"/>
      <c r="BD15" s="275"/>
      <c r="BE15" s="275"/>
      <c r="BF15" s="275"/>
      <c r="BG15" s="276"/>
      <c r="BH15" s="236"/>
    </row>
    <row r="16" spans="1:60" ht="15" customHeight="1">
      <c r="A16" s="236"/>
      <c r="B16" s="236"/>
      <c r="C16" s="236"/>
      <c r="D16" s="236"/>
      <c r="E16" s="240" t="s">
        <v>269</v>
      </c>
      <c r="F16" s="241"/>
      <c r="G16" s="241"/>
      <c r="H16" s="241"/>
      <c r="I16" s="242"/>
      <c r="J16" s="240" t="s">
        <v>270</v>
      </c>
      <c r="K16" s="241"/>
      <c r="L16" s="241"/>
      <c r="M16" s="241"/>
      <c r="N16" s="242"/>
      <c r="O16" s="240" t="s">
        <v>271</v>
      </c>
      <c r="P16" s="241"/>
      <c r="Q16" s="241"/>
      <c r="R16" s="241"/>
      <c r="S16" s="242"/>
      <c r="T16" s="240" t="s">
        <v>272</v>
      </c>
      <c r="U16" s="241"/>
      <c r="V16" s="241"/>
      <c r="W16" s="241"/>
      <c r="X16" s="242"/>
      <c r="Y16" s="240" t="s">
        <v>273</v>
      </c>
      <c r="Z16" s="241"/>
      <c r="AA16" s="241"/>
      <c r="AB16" s="241"/>
      <c r="AC16" s="242"/>
      <c r="AD16" s="240" t="s">
        <v>269</v>
      </c>
      <c r="AE16" s="241"/>
      <c r="AF16" s="241"/>
      <c r="AG16" s="241"/>
      <c r="AH16" s="242"/>
      <c r="AI16" s="240" t="s">
        <v>270</v>
      </c>
      <c r="AJ16" s="241"/>
      <c r="AK16" s="241"/>
      <c r="AL16" s="241"/>
      <c r="AM16" s="242"/>
      <c r="AN16" s="240" t="s">
        <v>271</v>
      </c>
      <c r="AO16" s="241"/>
      <c r="AP16" s="241"/>
      <c r="AQ16" s="241"/>
      <c r="AR16" s="242"/>
      <c r="AS16" s="240" t="s">
        <v>272</v>
      </c>
      <c r="AT16" s="241"/>
      <c r="AU16" s="241"/>
      <c r="AV16" s="241"/>
      <c r="AW16" s="242"/>
      <c r="AX16" s="240" t="s">
        <v>273</v>
      </c>
      <c r="AY16" s="241"/>
      <c r="AZ16" s="241"/>
      <c r="BA16" s="241"/>
      <c r="BB16" s="242"/>
      <c r="BC16" s="238"/>
      <c r="BD16" s="264"/>
      <c r="BE16" s="264"/>
      <c r="BF16" s="264"/>
      <c r="BG16" s="265"/>
      <c r="BH16" s="236"/>
    </row>
    <row r="17" spans="1:60" ht="33" customHeight="1">
      <c r="A17" s="236"/>
      <c r="B17" s="236"/>
      <c r="C17" s="236"/>
      <c r="D17" s="236"/>
      <c r="E17" s="139" t="s">
        <v>174</v>
      </c>
      <c r="F17" s="139" t="s">
        <v>175</v>
      </c>
      <c r="G17" s="139" t="s">
        <v>176</v>
      </c>
      <c r="H17" s="139" t="s">
        <v>177</v>
      </c>
      <c r="I17" s="139" t="s">
        <v>178</v>
      </c>
      <c r="J17" s="139" t="s">
        <v>174</v>
      </c>
      <c r="K17" s="139" t="s">
        <v>175</v>
      </c>
      <c r="L17" s="139" t="s">
        <v>176</v>
      </c>
      <c r="M17" s="139" t="s">
        <v>177</v>
      </c>
      <c r="N17" s="139" t="s">
        <v>178</v>
      </c>
      <c r="O17" s="139" t="s">
        <v>174</v>
      </c>
      <c r="P17" s="139" t="s">
        <v>175</v>
      </c>
      <c r="Q17" s="139" t="s">
        <v>176</v>
      </c>
      <c r="R17" s="139" t="s">
        <v>177</v>
      </c>
      <c r="S17" s="139" t="s">
        <v>178</v>
      </c>
      <c r="T17" s="139" t="s">
        <v>174</v>
      </c>
      <c r="U17" s="139" t="s">
        <v>175</v>
      </c>
      <c r="V17" s="139" t="s">
        <v>176</v>
      </c>
      <c r="W17" s="139" t="s">
        <v>177</v>
      </c>
      <c r="X17" s="139" t="s">
        <v>178</v>
      </c>
      <c r="Y17" s="139" t="s">
        <v>174</v>
      </c>
      <c r="Z17" s="139" t="s">
        <v>175</v>
      </c>
      <c r="AA17" s="139" t="s">
        <v>176</v>
      </c>
      <c r="AB17" s="139" t="s">
        <v>177</v>
      </c>
      <c r="AC17" s="139" t="s">
        <v>178</v>
      </c>
      <c r="AD17" s="139" t="s">
        <v>174</v>
      </c>
      <c r="AE17" s="139" t="s">
        <v>175</v>
      </c>
      <c r="AF17" s="139" t="s">
        <v>176</v>
      </c>
      <c r="AG17" s="139" t="s">
        <v>177</v>
      </c>
      <c r="AH17" s="139" t="s">
        <v>178</v>
      </c>
      <c r="AI17" s="139" t="s">
        <v>174</v>
      </c>
      <c r="AJ17" s="139" t="s">
        <v>175</v>
      </c>
      <c r="AK17" s="139" t="s">
        <v>176</v>
      </c>
      <c r="AL17" s="139" t="s">
        <v>177</v>
      </c>
      <c r="AM17" s="139" t="s">
        <v>178</v>
      </c>
      <c r="AN17" s="139" t="s">
        <v>174</v>
      </c>
      <c r="AO17" s="139" t="s">
        <v>175</v>
      </c>
      <c r="AP17" s="139" t="s">
        <v>176</v>
      </c>
      <c r="AQ17" s="139" t="s">
        <v>177</v>
      </c>
      <c r="AR17" s="139" t="s">
        <v>178</v>
      </c>
      <c r="AS17" s="139" t="s">
        <v>174</v>
      </c>
      <c r="AT17" s="139" t="s">
        <v>175</v>
      </c>
      <c r="AU17" s="139" t="s">
        <v>176</v>
      </c>
      <c r="AV17" s="139" t="s">
        <v>177</v>
      </c>
      <c r="AW17" s="139" t="s">
        <v>178</v>
      </c>
      <c r="AX17" s="139" t="s">
        <v>174</v>
      </c>
      <c r="AY17" s="139" t="s">
        <v>175</v>
      </c>
      <c r="AZ17" s="139" t="s">
        <v>176</v>
      </c>
      <c r="BA17" s="139" t="s">
        <v>177</v>
      </c>
      <c r="BB17" s="139" t="s">
        <v>178</v>
      </c>
      <c r="BC17" s="139" t="s">
        <v>174</v>
      </c>
      <c r="BD17" s="139" t="s">
        <v>175</v>
      </c>
      <c r="BE17" s="139" t="s">
        <v>176</v>
      </c>
      <c r="BF17" s="139" t="s">
        <v>177</v>
      </c>
      <c r="BG17" s="139" t="s">
        <v>178</v>
      </c>
      <c r="BH17" s="236"/>
    </row>
    <row r="18" spans="1:60" ht="13.5" customHeight="1">
      <c r="A18" s="144">
        <v>1</v>
      </c>
      <c r="B18" s="144">
        <v>2</v>
      </c>
      <c r="C18" s="144">
        <v>3</v>
      </c>
      <c r="D18" s="144">
        <v>4</v>
      </c>
      <c r="E18" s="144" t="s">
        <v>191</v>
      </c>
      <c r="F18" s="144" t="s">
        <v>192</v>
      </c>
      <c r="G18" s="144" t="s">
        <v>193</v>
      </c>
      <c r="H18" s="144" t="s">
        <v>194</v>
      </c>
      <c r="I18" s="144" t="s">
        <v>227</v>
      </c>
      <c r="J18" s="144" t="s">
        <v>224</v>
      </c>
      <c r="K18" s="144" t="s">
        <v>225</v>
      </c>
      <c r="L18" s="144" t="s">
        <v>226</v>
      </c>
      <c r="M18" s="144" t="s">
        <v>292</v>
      </c>
      <c r="N18" s="144" t="s">
        <v>293</v>
      </c>
      <c r="O18" s="144" t="s">
        <v>296</v>
      </c>
      <c r="P18" s="144" t="s">
        <v>297</v>
      </c>
      <c r="Q18" s="144" t="s">
        <v>298</v>
      </c>
      <c r="R18" s="144" t="s">
        <v>299</v>
      </c>
      <c r="S18" s="144" t="s">
        <v>300</v>
      </c>
      <c r="T18" s="144" t="s">
        <v>303</v>
      </c>
      <c r="U18" s="144" t="s">
        <v>304</v>
      </c>
      <c r="V18" s="144" t="s">
        <v>305</v>
      </c>
      <c r="W18" s="144" t="s">
        <v>306</v>
      </c>
      <c r="X18" s="144" t="s">
        <v>307</v>
      </c>
      <c r="Y18" s="144" t="s">
        <v>310</v>
      </c>
      <c r="Z18" s="144" t="s">
        <v>311</v>
      </c>
      <c r="AA18" s="144" t="s">
        <v>312</v>
      </c>
      <c r="AB18" s="144" t="s">
        <v>313</v>
      </c>
      <c r="AC18" s="144" t="s">
        <v>314</v>
      </c>
      <c r="AD18" s="144" t="s">
        <v>195</v>
      </c>
      <c r="AE18" s="144" t="s">
        <v>196</v>
      </c>
      <c r="AF18" s="144" t="s">
        <v>197</v>
      </c>
      <c r="AG18" s="144" t="s">
        <v>198</v>
      </c>
      <c r="AH18" s="144" t="s">
        <v>235</v>
      </c>
      <c r="AI18" s="144" t="s">
        <v>232</v>
      </c>
      <c r="AJ18" s="144" t="s">
        <v>233</v>
      </c>
      <c r="AK18" s="144" t="s">
        <v>234</v>
      </c>
      <c r="AL18" s="144" t="s">
        <v>317</v>
      </c>
      <c r="AM18" s="144" t="s">
        <v>318</v>
      </c>
      <c r="AN18" s="144" t="s">
        <v>321</v>
      </c>
      <c r="AO18" s="144" t="s">
        <v>322</v>
      </c>
      <c r="AP18" s="144" t="s">
        <v>323</v>
      </c>
      <c r="AQ18" s="144" t="s">
        <v>324</v>
      </c>
      <c r="AR18" s="144" t="s">
        <v>325</v>
      </c>
      <c r="AS18" s="144" t="s">
        <v>328</v>
      </c>
      <c r="AT18" s="144" t="s">
        <v>329</v>
      </c>
      <c r="AU18" s="144" t="s">
        <v>330</v>
      </c>
      <c r="AV18" s="144" t="s">
        <v>331</v>
      </c>
      <c r="AW18" s="144" t="s">
        <v>332</v>
      </c>
      <c r="AX18" s="144" t="s">
        <v>335</v>
      </c>
      <c r="AY18" s="144" t="s">
        <v>336</v>
      </c>
      <c r="AZ18" s="144" t="s">
        <v>337</v>
      </c>
      <c r="BA18" s="144" t="s">
        <v>338</v>
      </c>
      <c r="BB18" s="144" t="s">
        <v>339</v>
      </c>
      <c r="BC18" s="144" t="s">
        <v>199</v>
      </c>
      <c r="BD18" s="144" t="s">
        <v>200</v>
      </c>
      <c r="BE18" s="144" t="s">
        <v>201</v>
      </c>
      <c r="BF18" s="144" t="s">
        <v>202</v>
      </c>
      <c r="BG18" s="144" t="s">
        <v>241</v>
      </c>
      <c r="BH18" s="144">
        <v>8</v>
      </c>
    </row>
    <row r="19" spans="1:60" ht="15.75">
      <c r="A19" s="48" t="s">
        <v>383</v>
      </c>
      <c r="B19" s="49" t="s">
        <v>164</v>
      </c>
      <c r="C19" s="56" t="s">
        <v>388</v>
      </c>
      <c r="D19" s="56" t="s">
        <v>388</v>
      </c>
      <c r="E19" s="65">
        <f aca="true" t="shared" si="0" ref="E19:BG19">E20+E21+E22+E23+E24+E25</f>
        <v>0</v>
      </c>
      <c r="F19" s="65">
        <f t="shared" si="0"/>
        <v>0</v>
      </c>
      <c r="G19" s="65">
        <f t="shared" si="0"/>
        <v>0</v>
      </c>
      <c r="H19" s="65">
        <f t="shared" si="0"/>
        <v>0</v>
      </c>
      <c r="I19" s="65">
        <f t="shared" si="0"/>
        <v>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  <c r="N19" s="65">
        <f t="shared" si="0"/>
        <v>0</v>
      </c>
      <c r="O19" s="65">
        <f t="shared" si="0"/>
        <v>0</v>
      </c>
      <c r="P19" s="65">
        <f t="shared" si="0"/>
        <v>0</v>
      </c>
      <c r="Q19" s="65">
        <f t="shared" si="0"/>
        <v>0</v>
      </c>
      <c r="R19" s="65">
        <f t="shared" si="0"/>
        <v>0</v>
      </c>
      <c r="S19" s="65">
        <f t="shared" si="0"/>
        <v>0</v>
      </c>
      <c r="T19" s="65">
        <f t="shared" si="0"/>
        <v>0</v>
      </c>
      <c r="U19" s="65">
        <f t="shared" si="0"/>
        <v>0</v>
      </c>
      <c r="V19" s="65">
        <f t="shared" si="0"/>
        <v>0</v>
      </c>
      <c r="W19" s="65">
        <f t="shared" si="0"/>
        <v>0</v>
      </c>
      <c r="X19" s="65">
        <f t="shared" si="0"/>
        <v>0</v>
      </c>
      <c r="Y19" s="65">
        <f t="shared" si="0"/>
        <v>0</v>
      </c>
      <c r="Z19" s="65">
        <f t="shared" si="0"/>
        <v>0</v>
      </c>
      <c r="AA19" s="65">
        <f t="shared" si="0"/>
        <v>0</v>
      </c>
      <c r="AB19" s="65">
        <f t="shared" si="0"/>
        <v>0</v>
      </c>
      <c r="AC19" s="65">
        <f t="shared" si="0"/>
        <v>0</v>
      </c>
      <c r="AD19" s="65">
        <f t="shared" si="0"/>
        <v>0</v>
      </c>
      <c r="AE19" s="65">
        <f t="shared" si="0"/>
        <v>0</v>
      </c>
      <c r="AF19" s="65">
        <f t="shared" si="0"/>
        <v>0</v>
      </c>
      <c r="AG19" s="65">
        <f t="shared" si="0"/>
        <v>0</v>
      </c>
      <c r="AH19" s="65">
        <f t="shared" si="0"/>
        <v>0</v>
      </c>
      <c r="AI19" s="65">
        <f t="shared" si="0"/>
        <v>0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65">
        <f t="shared" si="0"/>
        <v>0</v>
      </c>
      <c r="AN19" s="65">
        <f t="shared" si="0"/>
        <v>0</v>
      </c>
      <c r="AO19" s="65">
        <f t="shared" si="0"/>
        <v>0</v>
      </c>
      <c r="AP19" s="65">
        <f t="shared" si="0"/>
        <v>0</v>
      </c>
      <c r="AQ19" s="65">
        <f t="shared" si="0"/>
        <v>0</v>
      </c>
      <c r="AR19" s="65">
        <f t="shared" si="0"/>
        <v>0</v>
      </c>
      <c r="AS19" s="65">
        <f t="shared" si="0"/>
        <v>0</v>
      </c>
      <c r="AT19" s="65">
        <f t="shared" si="0"/>
        <v>0</v>
      </c>
      <c r="AU19" s="65">
        <f t="shared" si="0"/>
        <v>0</v>
      </c>
      <c r="AV19" s="65">
        <f t="shared" si="0"/>
        <v>0</v>
      </c>
      <c r="AW19" s="65">
        <f t="shared" si="0"/>
        <v>0</v>
      </c>
      <c r="AX19" s="65">
        <f t="shared" si="0"/>
        <v>0</v>
      </c>
      <c r="AY19" s="65">
        <f t="shared" si="0"/>
        <v>0</v>
      </c>
      <c r="AZ19" s="65">
        <f t="shared" si="0"/>
        <v>0</v>
      </c>
      <c r="BA19" s="65">
        <f t="shared" si="0"/>
        <v>0</v>
      </c>
      <c r="BB19" s="65">
        <f t="shared" si="0"/>
        <v>0</v>
      </c>
      <c r="BC19" s="65">
        <f t="shared" si="0"/>
        <v>0</v>
      </c>
      <c r="BD19" s="65">
        <f t="shared" si="0"/>
        <v>0</v>
      </c>
      <c r="BE19" s="65">
        <f t="shared" si="0"/>
        <v>0</v>
      </c>
      <c r="BF19" s="65">
        <f t="shared" si="0"/>
        <v>0</v>
      </c>
      <c r="BG19" s="65">
        <f t="shared" si="0"/>
        <v>0</v>
      </c>
      <c r="BH19" s="66"/>
    </row>
    <row r="20" spans="1:60" ht="15.75" outlineLevel="1">
      <c r="A20" s="59" t="s">
        <v>899</v>
      </c>
      <c r="B20" s="60" t="s">
        <v>900</v>
      </c>
      <c r="C20" s="61" t="s">
        <v>388</v>
      </c>
      <c r="D20" s="61" t="s">
        <v>388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6"/>
    </row>
    <row r="21" spans="1:60" ht="15.75">
      <c r="A21" s="59" t="s">
        <v>901</v>
      </c>
      <c r="B21" s="60" t="s">
        <v>902</v>
      </c>
      <c r="C21" s="61" t="s">
        <v>388</v>
      </c>
      <c r="D21" s="61" t="s">
        <v>388</v>
      </c>
      <c r="E21" s="65">
        <f aca="true" t="shared" si="1" ref="E21:BG21">E26</f>
        <v>0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t="shared" si="1"/>
        <v>0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0</v>
      </c>
      <c r="R21" s="65">
        <f t="shared" si="1"/>
        <v>0</v>
      </c>
      <c r="S21" s="65">
        <f t="shared" si="1"/>
        <v>0</v>
      </c>
      <c r="T21" s="65">
        <f t="shared" si="1"/>
        <v>0</v>
      </c>
      <c r="U21" s="65">
        <f t="shared" si="1"/>
        <v>0</v>
      </c>
      <c r="V21" s="65">
        <f t="shared" si="1"/>
        <v>0</v>
      </c>
      <c r="W21" s="65">
        <f t="shared" si="1"/>
        <v>0</v>
      </c>
      <c r="X21" s="65">
        <f t="shared" si="1"/>
        <v>0</v>
      </c>
      <c r="Y21" s="65">
        <f t="shared" si="1"/>
        <v>0</v>
      </c>
      <c r="Z21" s="65">
        <f t="shared" si="1"/>
        <v>0</v>
      </c>
      <c r="AA21" s="65">
        <f t="shared" si="1"/>
        <v>0</v>
      </c>
      <c r="AB21" s="65">
        <f t="shared" si="1"/>
        <v>0</v>
      </c>
      <c r="AC21" s="65">
        <f t="shared" si="1"/>
        <v>0</v>
      </c>
      <c r="AD21" s="65">
        <f t="shared" si="1"/>
        <v>0</v>
      </c>
      <c r="AE21" s="65">
        <f t="shared" si="1"/>
        <v>0</v>
      </c>
      <c r="AF21" s="65">
        <f t="shared" si="1"/>
        <v>0</v>
      </c>
      <c r="AG21" s="65">
        <f t="shared" si="1"/>
        <v>0</v>
      </c>
      <c r="AH21" s="65">
        <f t="shared" si="1"/>
        <v>0</v>
      </c>
      <c r="AI21" s="65">
        <f t="shared" si="1"/>
        <v>0</v>
      </c>
      <c r="AJ21" s="65">
        <f t="shared" si="1"/>
        <v>0</v>
      </c>
      <c r="AK21" s="65">
        <f t="shared" si="1"/>
        <v>0</v>
      </c>
      <c r="AL21" s="65">
        <f t="shared" si="1"/>
        <v>0</v>
      </c>
      <c r="AM21" s="65">
        <f t="shared" si="1"/>
        <v>0</v>
      </c>
      <c r="AN21" s="65">
        <f t="shared" si="1"/>
        <v>0</v>
      </c>
      <c r="AO21" s="65">
        <f t="shared" si="1"/>
        <v>0</v>
      </c>
      <c r="AP21" s="65">
        <f t="shared" si="1"/>
        <v>0</v>
      </c>
      <c r="AQ21" s="65">
        <f t="shared" si="1"/>
        <v>0</v>
      </c>
      <c r="AR21" s="65">
        <f t="shared" si="1"/>
        <v>0</v>
      </c>
      <c r="AS21" s="65">
        <f t="shared" si="1"/>
        <v>0</v>
      </c>
      <c r="AT21" s="65">
        <f t="shared" si="1"/>
        <v>0</v>
      </c>
      <c r="AU21" s="65">
        <f t="shared" si="1"/>
        <v>0</v>
      </c>
      <c r="AV21" s="65">
        <f t="shared" si="1"/>
        <v>0</v>
      </c>
      <c r="AW21" s="65">
        <f t="shared" si="1"/>
        <v>0</v>
      </c>
      <c r="AX21" s="65">
        <f t="shared" si="1"/>
        <v>0</v>
      </c>
      <c r="AY21" s="65">
        <f t="shared" si="1"/>
        <v>0</v>
      </c>
      <c r="AZ21" s="65">
        <f t="shared" si="1"/>
        <v>0</v>
      </c>
      <c r="BA21" s="65">
        <f t="shared" si="1"/>
        <v>0</v>
      </c>
      <c r="BB21" s="65">
        <f t="shared" si="1"/>
        <v>0</v>
      </c>
      <c r="BC21" s="65">
        <f t="shared" si="1"/>
        <v>0</v>
      </c>
      <c r="BD21" s="65">
        <f t="shared" si="1"/>
        <v>0</v>
      </c>
      <c r="BE21" s="65">
        <f t="shared" si="1"/>
        <v>0</v>
      </c>
      <c r="BF21" s="65">
        <f t="shared" si="1"/>
        <v>0</v>
      </c>
      <c r="BG21" s="65">
        <f t="shared" si="1"/>
        <v>0</v>
      </c>
      <c r="BH21" s="66"/>
    </row>
    <row r="22" spans="1:60" ht="47.25" outlineLevel="1">
      <c r="A22" s="59" t="s">
        <v>903</v>
      </c>
      <c r="B22" s="60" t="s">
        <v>904</v>
      </c>
      <c r="C22" s="61" t="s">
        <v>388</v>
      </c>
      <c r="D22" s="61" t="s">
        <v>388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  <c r="BH22" s="66"/>
    </row>
    <row r="23" spans="1:60" ht="31.5">
      <c r="A23" s="59" t="s">
        <v>905</v>
      </c>
      <c r="B23" s="60" t="s">
        <v>906</v>
      </c>
      <c r="C23" s="61" t="s">
        <v>388</v>
      </c>
      <c r="D23" s="61" t="s">
        <v>388</v>
      </c>
      <c r="E23" s="65">
        <f aca="true" t="shared" si="2" ref="E23:BG23">E75</f>
        <v>0</v>
      </c>
      <c r="F23" s="65">
        <f t="shared" si="2"/>
        <v>0</v>
      </c>
      <c r="G23" s="65">
        <f t="shared" si="2"/>
        <v>0</v>
      </c>
      <c r="H23" s="65">
        <f t="shared" si="2"/>
        <v>0</v>
      </c>
      <c r="I23" s="65">
        <f t="shared" si="2"/>
        <v>0</v>
      </c>
      <c r="J23" s="65">
        <f t="shared" si="2"/>
        <v>0</v>
      </c>
      <c r="K23" s="65">
        <f t="shared" si="2"/>
        <v>0</v>
      </c>
      <c r="L23" s="65">
        <f t="shared" si="2"/>
        <v>0</v>
      </c>
      <c r="M23" s="65">
        <f t="shared" si="2"/>
        <v>0</v>
      </c>
      <c r="N23" s="65">
        <f t="shared" si="2"/>
        <v>0</v>
      </c>
      <c r="O23" s="65">
        <f t="shared" si="2"/>
        <v>0</v>
      </c>
      <c r="P23" s="65">
        <f t="shared" si="2"/>
        <v>0</v>
      </c>
      <c r="Q23" s="65">
        <f t="shared" si="2"/>
        <v>0</v>
      </c>
      <c r="R23" s="65">
        <f t="shared" si="2"/>
        <v>0</v>
      </c>
      <c r="S23" s="65">
        <f t="shared" si="2"/>
        <v>0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5">
        <f t="shared" si="2"/>
        <v>0</v>
      </c>
      <c r="X23" s="65">
        <f t="shared" si="2"/>
        <v>0</v>
      </c>
      <c r="Y23" s="65">
        <f t="shared" si="2"/>
        <v>0</v>
      </c>
      <c r="Z23" s="65">
        <f t="shared" si="2"/>
        <v>0</v>
      </c>
      <c r="AA23" s="65">
        <f t="shared" si="2"/>
        <v>0</v>
      </c>
      <c r="AB23" s="65">
        <f t="shared" si="2"/>
        <v>0</v>
      </c>
      <c r="AC23" s="65">
        <f t="shared" si="2"/>
        <v>0</v>
      </c>
      <c r="AD23" s="65">
        <f t="shared" si="2"/>
        <v>0</v>
      </c>
      <c r="AE23" s="65">
        <f t="shared" si="2"/>
        <v>0</v>
      </c>
      <c r="AF23" s="65">
        <f t="shared" si="2"/>
        <v>0</v>
      </c>
      <c r="AG23" s="65">
        <f t="shared" si="2"/>
        <v>0</v>
      </c>
      <c r="AH23" s="65">
        <f t="shared" si="2"/>
        <v>0</v>
      </c>
      <c r="AI23" s="65">
        <f t="shared" si="2"/>
        <v>0</v>
      </c>
      <c r="AJ23" s="65">
        <f t="shared" si="2"/>
        <v>0</v>
      </c>
      <c r="AK23" s="65">
        <f t="shared" si="2"/>
        <v>0</v>
      </c>
      <c r="AL23" s="65">
        <f t="shared" si="2"/>
        <v>0</v>
      </c>
      <c r="AM23" s="65">
        <f t="shared" si="2"/>
        <v>0</v>
      </c>
      <c r="AN23" s="65">
        <f t="shared" si="2"/>
        <v>0</v>
      </c>
      <c r="AO23" s="65">
        <f t="shared" si="2"/>
        <v>0</v>
      </c>
      <c r="AP23" s="65">
        <f t="shared" si="2"/>
        <v>0</v>
      </c>
      <c r="AQ23" s="65">
        <f t="shared" si="2"/>
        <v>0</v>
      </c>
      <c r="AR23" s="65">
        <f t="shared" si="2"/>
        <v>0</v>
      </c>
      <c r="AS23" s="65">
        <f t="shared" si="2"/>
        <v>0</v>
      </c>
      <c r="AT23" s="65">
        <f t="shared" si="2"/>
        <v>0</v>
      </c>
      <c r="AU23" s="65">
        <f t="shared" si="2"/>
        <v>0</v>
      </c>
      <c r="AV23" s="65">
        <f t="shared" si="2"/>
        <v>0</v>
      </c>
      <c r="AW23" s="65">
        <f t="shared" si="2"/>
        <v>0</v>
      </c>
      <c r="AX23" s="65">
        <f t="shared" si="2"/>
        <v>0</v>
      </c>
      <c r="AY23" s="65">
        <f t="shared" si="2"/>
        <v>0</v>
      </c>
      <c r="AZ23" s="65">
        <f t="shared" si="2"/>
        <v>0</v>
      </c>
      <c r="BA23" s="65">
        <f t="shared" si="2"/>
        <v>0</v>
      </c>
      <c r="BB23" s="65">
        <f t="shared" si="2"/>
        <v>0</v>
      </c>
      <c r="BC23" s="65">
        <f t="shared" si="2"/>
        <v>0</v>
      </c>
      <c r="BD23" s="65">
        <f t="shared" si="2"/>
        <v>0</v>
      </c>
      <c r="BE23" s="65">
        <f t="shared" si="2"/>
        <v>0</v>
      </c>
      <c r="BF23" s="65">
        <f t="shared" si="2"/>
        <v>0</v>
      </c>
      <c r="BG23" s="65">
        <f t="shared" si="2"/>
        <v>0</v>
      </c>
      <c r="BH23" s="66"/>
    </row>
    <row r="24" spans="1:60" ht="31.5" outlineLevel="1">
      <c r="A24" s="59" t="s">
        <v>907</v>
      </c>
      <c r="B24" s="60" t="s">
        <v>908</v>
      </c>
      <c r="C24" s="61" t="s">
        <v>388</v>
      </c>
      <c r="D24" s="61" t="s">
        <v>388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  <c r="BH24" s="66"/>
    </row>
    <row r="25" spans="1:60" ht="15.75">
      <c r="A25" s="59" t="s">
        <v>909</v>
      </c>
      <c r="B25" s="60" t="s">
        <v>910</v>
      </c>
      <c r="C25" s="61" t="s">
        <v>388</v>
      </c>
      <c r="D25" s="61" t="s">
        <v>388</v>
      </c>
      <c r="E25" s="65">
        <f aca="true" t="shared" si="3" ref="E25:BG25">E78</f>
        <v>0</v>
      </c>
      <c r="F25" s="65">
        <f t="shared" si="3"/>
        <v>0</v>
      </c>
      <c r="G25" s="65">
        <f t="shared" si="3"/>
        <v>0</v>
      </c>
      <c r="H25" s="65">
        <f t="shared" si="3"/>
        <v>0</v>
      </c>
      <c r="I25" s="65">
        <f t="shared" si="3"/>
        <v>0</v>
      </c>
      <c r="J25" s="65">
        <f t="shared" si="3"/>
        <v>0</v>
      </c>
      <c r="K25" s="65">
        <f t="shared" si="3"/>
        <v>0</v>
      </c>
      <c r="L25" s="65">
        <f t="shared" si="3"/>
        <v>0</v>
      </c>
      <c r="M25" s="65">
        <f t="shared" si="3"/>
        <v>0</v>
      </c>
      <c r="N25" s="65">
        <f t="shared" si="3"/>
        <v>0</v>
      </c>
      <c r="O25" s="65">
        <f t="shared" si="3"/>
        <v>0</v>
      </c>
      <c r="P25" s="65">
        <f t="shared" si="3"/>
        <v>0</v>
      </c>
      <c r="Q25" s="65">
        <f t="shared" si="3"/>
        <v>0</v>
      </c>
      <c r="R25" s="65">
        <f t="shared" si="3"/>
        <v>0</v>
      </c>
      <c r="S25" s="65">
        <f t="shared" si="3"/>
        <v>0</v>
      </c>
      <c r="T25" s="65">
        <f t="shared" si="3"/>
        <v>0</v>
      </c>
      <c r="U25" s="65">
        <f t="shared" si="3"/>
        <v>0</v>
      </c>
      <c r="V25" s="65">
        <f t="shared" si="3"/>
        <v>0</v>
      </c>
      <c r="W25" s="65">
        <f t="shared" si="3"/>
        <v>0</v>
      </c>
      <c r="X25" s="65">
        <f t="shared" si="3"/>
        <v>0</v>
      </c>
      <c r="Y25" s="65">
        <f t="shared" si="3"/>
        <v>0</v>
      </c>
      <c r="Z25" s="65">
        <f t="shared" si="3"/>
        <v>0</v>
      </c>
      <c r="AA25" s="65">
        <f t="shared" si="3"/>
        <v>0</v>
      </c>
      <c r="AB25" s="65">
        <f t="shared" si="3"/>
        <v>0</v>
      </c>
      <c r="AC25" s="65">
        <f t="shared" si="3"/>
        <v>0</v>
      </c>
      <c r="AD25" s="65">
        <f t="shared" si="3"/>
        <v>0</v>
      </c>
      <c r="AE25" s="65">
        <f t="shared" si="3"/>
        <v>0</v>
      </c>
      <c r="AF25" s="65">
        <f t="shared" si="3"/>
        <v>0</v>
      </c>
      <c r="AG25" s="65">
        <f t="shared" si="3"/>
        <v>0</v>
      </c>
      <c r="AH25" s="65">
        <f t="shared" si="3"/>
        <v>0</v>
      </c>
      <c r="AI25" s="65">
        <f t="shared" si="3"/>
        <v>0</v>
      </c>
      <c r="AJ25" s="65">
        <f t="shared" si="3"/>
        <v>0</v>
      </c>
      <c r="AK25" s="65">
        <f t="shared" si="3"/>
        <v>0</v>
      </c>
      <c r="AL25" s="65">
        <f t="shared" si="3"/>
        <v>0</v>
      </c>
      <c r="AM25" s="65">
        <f t="shared" si="3"/>
        <v>0</v>
      </c>
      <c r="AN25" s="65">
        <f t="shared" si="3"/>
        <v>0</v>
      </c>
      <c r="AO25" s="65">
        <f t="shared" si="3"/>
        <v>0</v>
      </c>
      <c r="AP25" s="65">
        <f t="shared" si="3"/>
        <v>0</v>
      </c>
      <c r="AQ25" s="65">
        <f t="shared" si="3"/>
        <v>0</v>
      </c>
      <c r="AR25" s="65">
        <f t="shared" si="3"/>
        <v>0</v>
      </c>
      <c r="AS25" s="65">
        <f t="shared" si="3"/>
        <v>0</v>
      </c>
      <c r="AT25" s="65">
        <f t="shared" si="3"/>
        <v>0</v>
      </c>
      <c r="AU25" s="65">
        <f t="shared" si="3"/>
        <v>0</v>
      </c>
      <c r="AV25" s="65">
        <f t="shared" si="3"/>
        <v>0</v>
      </c>
      <c r="AW25" s="65">
        <f t="shared" si="3"/>
        <v>0</v>
      </c>
      <c r="AX25" s="65">
        <f t="shared" si="3"/>
        <v>0</v>
      </c>
      <c r="AY25" s="65">
        <f t="shared" si="3"/>
        <v>0</v>
      </c>
      <c r="AZ25" s="65">
        <f t="shared" si="3"/>
        <v>0</v>
      </c>
      <c r="BA25" s="65">
        <f t="shared" si="3"/>
        <v>0</v>
      </c>
      <c r="BB25" s="65">
        <f t="shared" si="3"/>
        <v>0</v>
      </c>
      <c r="BC25" s="65">
        <f t="shared" si="3"/>
        <v>0</v>
      </c>
      <c r="BD25" s="65">
        <f t="shared" si="3"/>
        <v>0</v>
      </c>
      <c r="BE25" s="65">
        <f t="shared" si="3"/>
        <v>0</v>
      </c>
      <c r="BF25" s="65">
        <f t="shared" si="3"/>
        <v>0</v>
      </c>
      <c r="BG25" s="65">
        <f t="shared" si="3"/>
        <v>0</v>
      </c>
      <c r="BH25" s="66"/>
    </row>
    <row r="26" spans="1:60" ht="31.5">
      <c r="A26" s="48" t="s">
        <v>219</v>
      </c>
      <c r="B26" s="49" t="s">
        <v>911</v>
      </c>
      <c r="C26" s="61" t="s">
        <v>388</v>
      </c>
      <c r="D26" s="61" t="s">
        <v>388</v>
      </c>
      <c r="E26" s="65">
        <f aca="true" t="shared" si="4" ref="E26:BG26">E27+E50+E62</f>
        <v>0</v>
      </c>
      <c r="F26" s="65">
        <f t="shared" si="4"/>
        <v>0</v>
      </c>
      <c r="G26" s="65">
        <f t="shared" si="4"/>
        <v>0</v>
      </c>
      <c r="H26" s="65">
        <f t="shared" si="4"/>
        <v>0</v>
      </c>
      <c r="I26" s="65">
        <f t="shared" si="4"/>
        <v>0</v>
      </c>
      <c r="J26" s="65">
        <f t="shared" si="4"/>
        <v>0</v>
      </c>
      <c r="K26" s="65">
        <f t="shared" si="4"/>
        <v>0</v>
      </c>
      <c r="L26" s="65">
        <f t="shared" si="4"/>
        <v>0</v>
      </c>
      <c r="M26" s="65">
        <f t="shared" si="4"/>
        <v>0</v>
      </c>
      <c r="N26" s="65">
        <f t="shared" si="4"/>
        <v>0</v>
      </c>
      <c r="O26" s="65">
        <f t="shared" si="4"/>
        <v>0</v>
      </c>
      <c r="P26" s="65">
        <f t="shared" si="4"/>
        <v>0</v>
      </c>
      <c r="Q26" s="65">
        <f t="shared" si="4"/>
        <v>0</v>
      </c>
      <c r="R26" s="65">
        <f t="shared" si="4"/>
        <v>0</v>
      </c>
      <c r="S26" s="65">
        <f t="shared" si="4"/>
        <v>0</v>
      </c>
      <c r="T26" s="65">
        <f t="shared" si="4"/>
        <v>0</v>
      </c>
      <c r="U26" s="65">
        <f t="shared" si="4"/>
        <v>0</v>
      </c>
      <c r="V26" s="65">
        <f t="shared" si="4"/>
        <v>0</v>
      </c>
      <c r="W26" s="65">
        <f t="shared" si="4"/>
        <v>0</v>
      </c>
      <c r="X26" s="65">
        <f t="shared" si="4"/>
        <v>0</v>
      </c>
      <c r="Y26" s="65">
        <f t="shared" si="4"/>
        <v>0</v>
      </c>
      <c r="Z26" s="65">
        <f t="shared" si="4"/>
        <v>0</v>
      </c>
      <c r="AA26" s="65">
        <f t="shared" si="4"/>
        <v>0</v>
      </c>
      <c r="AB26" s="65">
        <f t="shared" si="4"/>
        <v>0</v>
      </c>
      <c r="AC26" s="65">
        <f t="shared" si="4"/>
        <v>0</v>
      </c>
      <c r="AD26" s="65">
        <f t="shared" si="4"/>
        <v>0</v>
      </c>
      <c r="AE26" s="65">
        <f t="shared" si="4"/>
        <v>0</v>
      </c>
      <c r="AF26" s="65">
        <f t="shared" si="4"/>
        <v>0</v>
      </c>
      <c r="AG26" s="65">
        <f t="shared" si="4"/>
        <v>0</v>
      </c>
      <c r="AH26" s="65">
        <f t="shared" si="4"/>
        <v>0</v>
      </c>
      <c r="AI26" s="65">
        <f t="shared" si="4"/>
        <v>0</v>
      </c>
      <c r="AJ26" s="65">
        <f t="shared" si="4"/>
        <v>0</v>
      </c>
      <c r="AK26" s="65">
        <f t="shared" si="4"/>
        <v>0</v>
      </c>
      <c r="AL26" s="65">
        <f t="shared" si="4"/>
        <v>0</v>
      </c>
      <c r="AM26" s="65">
        <f t="shared" si="4"/>
        <v>0</v>
      </c>
      <c r="AN26" s="65">
        <f t="shared" si="4"/>
        <v>0</v>
      </c>
      <c r="AO26" s="65">
        <f t="shared" si="4"/>
        <v>0</v>
      </c>
      <c r="AP26" s="65">
        <f t="shared" si="4"/>
        <v>0</v>
      </c>
      <c r="AQ26" s="65">
        <f t="shared" si="4"/>
        <v>0</v>
      </c>
      <c r="AR26" s="65">
        <f t="shared" si="4"/>
        <v>0</v>
      </c>
      <c r="AS26" s="65">
        <f t="shared" si="4"/>
        <v>0</v>
      </c>
      <c r="AT26" s="65">
        <f t="shared" si="4"/>
        <v>0</v>
      </c>
      <c r="AU26" s="65">
        <f t="shared" si="4"/>
        <v>0</v>
      </c>
      <c r="AV26" s="65">
        <f t="shared" si="4"/>
        <v>0</v>
      </c>
      <c r="AW26" s="65">
        <f t="shared" si="4"/>
        <v>0</v>
      </c>
      <c r="AX26" s="65">
        <f t="shared" si="4"/>
        <v>0</v>
      </c>
      <c r="AY26" s="65">
        <f t="shared" si="4"/>
        <v>0</v>
      </c>
      <c r="AZ26" s="65">
        <f t="shared" si="4"/>
        <v>0</v>
      </c>
      <c r="BA26" s="65">
        <f t="shared" si="4"/>
        <v>0</v>
      </c>
      <c r="BB26" s="65">
        <f t="shared" si="4"/>
        <v>0</v>
      </c>
      <c r="BC26" s="65">
        <f t="shared" si="4"/>
        <v>0</v>
      </c>
      <c r="BD26" s="65">
        <f t="shared" si="4"/>
        <v>0</v>
      </c>
      <c r="BE26" s="65">
        <f t="shared" si="4"/>
        <v>0</v>
      </c>
      <c r="BF26" s="65">
        <f t="shared" si="4"/>
        <v>0</v>
      </c>
      <c r="BG26" s="65">
        <f t="shared" si="4"/>
        <v>0</v>
      </c>
      <c r="BH26" s="66"/>
    </row>
    <row r="27" spans="1:60" ht="47.25" outlineLevel="1">
      <c r="A27" s="48" t="s">
        <v>249</v>
      </c>
      <c r="B27" s="49" t="s">
        <v>912</v>
      </c>
      <c r="C27" s="61" t="s">
        <v>388</v>
      </c>
      <c r="D27" s="61" t="s">
        <v>388</v>
      </c>
      <c r="E27" s="65">
        <f aca="true" t="shared" si="5" ref="E27:BG27">E28+E29</f>
        <v>0</v>
      </c>
      <c r="F27" s="65">
        <f t="shared" si="5"/>
        <v>0</v>
      </c>
      <c r="G27" s="65">
        <f t="shared" si="5"/>
        <v>0</v>
      </c>
      <c r="H27" s="65">
        <f t="shared" si="5"/>
        <v>0</v>
      </c>
      <c r="I27" s="65">
        <f t="shared" si="5"/>
        <v>0</v>
      </c>
      <c r="J27" s="65">
        <f t="shared" si="5"/>
        <v>0</v>
      </c>
      <c r="K27" s="65">
        <f t="shared" si="5"/>
        <v>0</v>
      </c>
      <c r="L27" s="65">
        <f t="shared" si="5"/>
        <v>0</v>
      </c>
      <c r="M27" s="65">
        <f t="shared" si="5"/>
        <v>0</v>
      </c>
      <c r="N27" s="65">
        <f t="shared" si="5"/>
        <v>0</v>
      </c>
      <c r="O27" s="65">
        <f t="shared" si="5"/>
        <v>0</v>
      </c>
      <c r="P27" s="65">
        <f t="shared" si="5"/>
        <v>0</v>
      </c>
      <c r="Q27" s="65">
        <f t="shared" si="5"/>
        <v>0</v>
      </c>
      <c r="R27" s="65">
        <f t="shared" si="5"/>
        <v>0</v>
      </c>
      <c r="S27" s="65">
        <f t="shared" si="5"/>
        <v>0</v>
      </c>
      <c r="T27" s="65">
        <f t="shared" si="5"/>
        <v>0</v>
      </c>
      <c r="U27" s="65">
        <f t="shared" si="5"/>
        <v>0</v>
      </c>
      <c r="V27" s="65">
        <f t="shared" si="5"/>
        <v>0</v>
      </c>
      <c r="W27" s="65">
        <f t="shared" si="5"/>
        <v>0</v>
      </c>
      <c r="X27" s="65">
        <f t="shared" si="5"/>
        <v>0</v>
      </c>
      <c r="Y27" s="65">
        <f t="shared" si="5"/>
        <v>0</v>
      </c>
      <c r="Z27" s="65">
        <f t="shared" si="5"/>
        <v>0</v>
      </c>
      <c r="AA27" s="65">
        <f t="shared" si="5"/>
        <v>0</v>
      </c>
      <c r="AB27" s="65">
        <f t="shared" si="5"/>
        <v>0</v>
      </c>
      <c r="AC27" s="65">
        <f t="shared" si="5"/>
        <v>0</v>
      </c>
      <c r="AD27" s="65">
        <f t="shared" si="5"/>
        <v>0</v>
      </c>
      <c r="AE27" s="65">
        <f t="shared" si="5"/>
        <v>0</v>
      </c>
      <c r="AF27" s="65">
        <f t="shared" si="5"/>
        <v>0</v>
      </c>
      <c r="AG27" s="65">
        <f t="shared" si="5"/>
        <v>0</v>
      </c>
      <c r="AH27" s="65">
        <f t="shared" si="5"/>
        <v>0</v>
      </c>
      <c r="AI27" s="65">
        <f t="shared" si="5"/>
        <v>0</v>
      </c>
      <c r="AJ27" s="65">
        <f t="shared" si="5"/>
        <v>0</v>
      </c>
      <c r="AK27" s="65">
        <f t="shared" si="5"/>
        <v>0</v>
      </c>
      <c r="AL27" s="65">
        <f t="shared" si="5"/>
        <v>0</v>
      </c>
      <c r="AM27" s="65">
        <f t="shared" si="5"/>
        <v>0</v>
      </c>
      <c r="AN27" s="65">
        <f t="shared" si="5"/>
        <v>0</v>
      </c>
      <c r="AO27" s="65">
        <f t="shared" si="5"/>
        <v>0</v>
      </c>
      <c r="AP27" s="65">
        <f t="shared" si="5"/>
        <v>0</v>
      </c>
      <c r="AQ27" s="65">
        <f t="shared" si="5"/>
        <v>0</v>
      </c>
      <c r="AR27" s="65">
        <f t="shared" si="5"/>
        <v>0</v>
      </c>
      <c r="AS27" s="65">
        <f t="shared" si="5"/>
        <v>0</v>
      </c>
      <c r="AT27" s="65">
        <f t="shared" si="5"/>
        <v>0</v>
      </c>
      <c r="AU27" s="65">
        <f t="shared" si="5"/>
        <v>0</v>
      </c>
      <c r="AV27" s="65">
        <f t="shared" si="5"/>
        <v>0</v>
      </c>
      <c r="AW27" s="65">
        <f t="shared" si="5"/>
        <v>0</v>
      </c>
      <c r="AX27" s="65">
        <f t="shared" si="5"/>
        <v>0</v>
      </c>
      <c r="AY27" s="65">
        <f t="shared" si="5"/>
        <v>0</v>
      </c>
      <c r="AZ27" s="65">
        <f t="shared" si="5"/>
        <v>0</v>
      </c>
      <c r="BA27" s="65">
        <f t="shared" si="5"/>
        <v>0</v>
      </c>
      <c r="BB27" s="65">
        <f t="shared" si="5"/>
        <v>0</v>
      </c>
      <c r="BC27" s="65">
        <f t="shared" si="5"/>
        <v>0</v>
      </c>
      <c r="BD27" s="65">
        <f t="shared" si="5"/>
        <v>0</v>
      </c>
      <c r="BE27" s="65">
        <f t="shared" si="5"/>
        <v>0</v>
      </c>
      <c r="BF27" s="65">
        <f t="shared" si="5"/>
        <v>0</v>
      </c>
      <c r="BG27" s="65">
        <f t="shared" si="5"/>
        <v>0</v>
      </c>
      <c r="BH27" s="66"/>
    </row>
    <row r="28" spans="1:60" ht="31.5" outlineLevel="1">
      <c r="A28" s="48" t="s">
        <v>250</v>
      </c>
      <c r="B28" s="49" t="s">
        <v>384</v>
      </c>
      <c r="C28" s="61" t="s">
        <v>388</v>
      </c>
      <c r="D28" s="61" t="s">
        <v>388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6"/>
    </row>
    <row r="29" spans="1:60" ht="31.5" outlineLevel="1">
      <c r="A29" s="48" t="s">
        <v>251</v>
      </c>
      <c r="B29" s="49" t="s">
        <v>913</v>
      </c>
      <c r="C29" s="61" t="s">
        <v>388</v>
      </c>
      <c r="D29" s="61" t="s">
        <v>388</v>
      </c>
      <c r="E29" s="65">
        <f aca="true" t="shared" si="6" ref="E29:BG29">E30+E43</f>
        <v>0</v>
      </c>
      <c r="F29" s="65">
        <f t="shared" si="6"/>
        <v>0</v>
      </c>
      <c r="G29" s="65">
        <f t="shared" si="6"/>
        <v>0</v>
      </c>
      <c r="H29" s="65">
        <f t="shared" si="6"/>
        <v>0</v>
      </c>
      <c r="I29" s="65">
        <f t="shared" si="6"/>
        <v>0</v>
      </c>
      <c r="J29" s="65">
        <f t="shared" si="6"/>
        <v>0</v>
      </c>
      <c r="K29" s="65">
        <f t="shared" si="6"/>
        <v>0</v>
      </c>
      <c r="L29" s="65">
        <f t="shared" si="6"/>
        <v>0</v>
      </c>
      <c r="M29" s="65">
        <f t="shared" si="6"/>
        <v>0</v>
      </c>
      <c r="N29" s="65">
        <f t="shared" si="6"/>
        <v>0</v>
      </c>
      <c r="O29" s="65">
        <f t="shared" si="6"/>
        <v>0</v>
      </c>
      <c r="P29" s="65">
        <f t="shared" si="6"/>
        <v>0</v>
      </c>
      <c r="Q29" s="65">
        <f t="shared" si="6"/>
        <v>0</v>
      </c>
      <c r="R29" s="65">
        <f t="shared" si="6"/>
        <v>0</v>
      </c>
      <c r="S29" s="65">
        <f t="shared" si="6"/>
        <v>0</v>
      </c>
      <c r="T29" s="65">
        <f t="shared" si="6"/>
        <v>0</v>
      </c>
      <c r="U29" s="65">
        <f t="shared" si="6"/>
        <v>0</v>
      </c>
      <c r="V29" s="65">
        <f t="shared" si="6"/>
        <v>0</v>
      </c>
      <c r="W29" s="65">
        <f t="shared" si="6"/>
        <v>0</v>
      </c>
      <c r="X29" s="65">
        <f t="shared" si="6"/>
        <v>0</v>
      </c>
      <c r="Y29" s="65">
        <f t="shared" si="6"/>
        <v>0</v>
      </c>
      <c r="Z29" s="65">
        <f t="shared" si="6"/>
        <v>0</v>
      </c>
      <c r="AA29" s="65">
        <f t="shared" si="6"/>
        <v>0</v>
      </c>
      <c r="AB29" s="65">
        <f t="shared" si="6"/>
        <v>0</v>
      </c>
      <c r="AC29" s="65">
        <f t="shared" si="6"/>
        <v>0</v>
      </c>
      <c r="AD29" s="65">
        <f t="shared" si="6"/>
        <v>0</v>
      </c>
      <c r="AE29" s="65">
        <f t="shared" si="6"/>
        <v>0</v>
      </c>
      <c r="AF29" s="65">
        <f t="shared" si="6"/>
        <v>0</v>
      </c>
      <c r="AG29" s="65">
        <f t="shared" si="6"/>
        <v>0</v>
      </c>
      <c r="AH29" s="65">
        <f t="shared" si="6"/>
        <v>0</v>
      </c>
      <c r="AI29" s="65">
        <f t="shared" si="6"/>
        <v>0</v>
      </c>
      <c r="AJ29" s="65">
        <f t="shared" si="6"/>
        <v>0</v>
      </c>
      <c r="AK29" s="65">
        <f t="shared" si="6"/>
        <v>0</v>
      </c>
      <c r="AL29" s="65">
        <f t="shared" si="6"/>
        <v>0</v>
      </c>
      <c r="AM29" s="65">
        <f t="shared" si="6"/>
        <v>0</v>
      </c>
      <c r="AN29" s="65">
        <f t="shared" si="6"/>
        <v>0</v>
      </c>
      <c r="AO29" s="65">
        <f t="shared" si="6"/>
        <v>0</v>
      </c>
      <c r="AP29" s="65">
        <f t="shared" si="6"/>
        <v>0</v>
      </c>
      <c r="AQ29" s="65">
        <f t="shared" si="6"/>
        <v>0</v>
      </c>
      <c r="AR29" s="65">
        <f t="shared" si="6"/>
        <v>0</v>
      </c>
      <c r="AS29" s="65">
        <f t="shared" si="6"/>
        <v>0</v>
      </c>
      <c r="AT29" s="65">
        <f t="shared" si="6"/>
        <v>0</v>
      </c>
      <c r="AU29" s="65">
        <f t="shared" si="6"/>
        <v>0</v>
      </c>
      <c r="AV29" s="65">
        <f t="shared" si="6"/>
        <v>0</v>
      </c>
      <c r="AW29" s="65">
        <f t="shared" si="6"/>
        <v>0</v>
      </c>
      <c r="AX29" s="65">
        <f t="shared" si="6"/>
        <v>0</v>
      </c>
      <c r="AY29" s="65">
        <f t="shared" si="6"/>
        <v>0</v>
      </c>
      <c r="AZ29" s="65">
        <f t="shared" si="6"/>
        <v>0</v>
      </c>
      <c r="BA29" s="65">
        <f t="shared" si="6"/>
        <v>0</v>
      </c>
      <c r="BB29" s="65">
        <f t="shared" si="6"/>
        <v>0</v>
      </c>
      <c r="BC29" s="65">
        <f t="shared" si="6"/>
        <v>0</v>
      </c>
      <c r="BD29" s="65">
        <f t="shared" si="6"/>
        <v>0</v>
      </c>
      <c r="BE29" s="65">
        <f t="shared" si="6"/>
        <v>0</v>
      </c>
      <c r="BF29" s="65">
        <f t="shared" si="6"/>
        <v>0</v>
      </c>
      <c r="BG29" s="65">
        <f t="shared" si="6"/>
        <v>0</v>
      </c>
      <c r="BH29" s="66"/>
    </row>
    <row r="30" spans="1:60" ht="15.75" outlineLevel="1">
      <c r="A30" s="48" t="s">
        <v>914</v>
      </c>
      <c r="B30" s="50" t="s">
        <v>915</v>
      </c>
      <c r="C30" s="61" t="s">
        <v>388</v>
      </c>
      <c r="D30" s="61" t="s">
        <v>388</v>
      </c>
      <c r="E30" s="65">
        <f aca="true" t="shared" si="7" ref="E30:BG30">E31+E32+E33+E34+E35+E36+E37+E38+E39+E40</f>
        <v>0</v>
      </c>
      <c r="F30" s="65">
        <f t="shared" si="7"/>
        <v>0</v>
      </c>
      <c r="G30" s="65">
        <f t="shared" si="7"/>
        <v>0</v>
      </c>
      <c r="H30" s="65">
        <f t="shared" si="7"/>
        <v>0</v>
      </c>
      <c r="I30" s="65">
        <f t="shared" si="7"/>
        <v>0</v>
      </c>
      <c r="J30" s="65">
        <f t="shared" si="7"/>
        <v>0</v>
      </c>
      <c r="K30" s="65">
        <f t="shared" si="7"/>
        <v>0</v>
      </c>
      <c r="L30" s="65">
        <f t="shared" si="7"/>
        <v>0</v>
      </c>
      <c r="M30" s="65">
        <f t="shared" si="7"/>
        <v>0</v>
      </c>
      <c r="N30" s="65">
        <f t="shared" si="7"/>
        <v>0</v>
      </c>
      <c r="O30" s="65">
        <f t="shared" si="7"/>
        <v>0</v>
      </c>
      <c r="P30" s="65">
        <f t="shared" si="7"/>
        <v>0</v>
      </c>
      <c r="Q30" s="65">
        <f t="shared" si="7"/>
        <v>0</v>
      </c>
      <c r="R30" s="65">
        <f t="shared" si="7"/>
        <v>0</v>
      </c>
      <c r="S30" s="65">
        <f t="shared" si="7"/>
        <v>0</v>
      </c>
      <c r="T30" s="65">
        <f t="shared" si="7"/>
        <v>0</v>
      </c>
      <c r="U30" s="65">
        <f t="shared" si="7"/>
        <v>0</v>
      </c>
      <c r="V30" s="65">
        <f t="shared" si="7"/>
        <v>0</v>
      </c>
      <c r="W30" s="65">
        <f t="shared" si="7"/>
        <v>0</v>
      </c>
      <c r="X30" s="65">
        <f t="shared" si="7"/>
        <v>0</v>
      </c>
      <c r="Y30" s="65">
        <f t="shared" si="7"/>
        <v>0</v>
      </c>
      <c r="Z30" s="65">
        <f t="shared" si="7"/>
        <v>0</v>
      </c>
      <c r="AA30" s="65">
        <f t="shared" si="7"/>
        <v>0</v>
      </c>
      <c r="AB30" s="65">
        <f t="shared" si="7"/>
        <v>0</v>
      </c>
      <c r="AC30" s="65">
        <f t="shared" si="7"/>
        <v>0</v>
      </c>
      <c r="AD30" s="65">
        <f t="shared" si="7"/>
        <v>0</v>
      </c>
      <c r="AE30" s="65">
        <f t="shared" si="7"/>
        <v>0</v>
      </c>
      <c r="AF30" s="65">
        <f t="shared" si="7"/>
        <v>0</v>
      </c>
      <c r="AG30" s="65">
        <f t="shared" si="7"/>
        <v>0</v>
      </c>
      <c r="AH30" s="65">
        <f t="shared" si="7"/>
        <v>0</v>
      </c>
      <c r="AI30" s="65">
        <f t="shared" si="7"/>
        <v>0</v>
      </c>
      <c r="AJ30" s="65">
        <f t="shared" si="7"/>
        <v>0</v>
      </c>
      <c r="AK30" s="65">
        <f t="shared" si="7"/>
        <v>0</v>
      </c>
      <c r="AL30" s="65">
        <f t="shared" si="7"/>
        <v>0</v>
      </c>
      <c r="AM30" s="65">
        <f t="shared" si="7"/>
        <v>0</v>
      </c>
      <c r="AN30" s="65">
        <f t="shared" si="7"/>
        <v>0</v>
      </c>
      <c r="AO30" s="65">
        <f t="shared" si="7"/>
        <v>0</v>
      </c>
      <c r="AP30" s="65">
        <f t="shared" si="7"/>
        <v>0</v>
      </c>
      <c r="AQ30" s="65">
        <f t="shared" si="7"/>
        <v>0</v>
      </c>
      <c r="AR30" s="65">
        <f t="shared" si="7"/>
        <v>0</v>
      </c>
      <c r="AS30" s="65">
        <f t="shared" si="7"/>
        <v>0</v>
      </c>
      <c r="AT30" s="65">
        <f t="shared" si="7"/>
        <v>0</v>
      </c>
      <c r="AU30" s="65">
        <f t="shared" si="7"/>
        <v>0</v>
      </c>
      <c r="AV30" s="65">
        <f t="shared" si="7"/>
        <v>0</v>
      </c>
      <c r="AW30" s="65">
        <f t="shared" si="7"/>
        <v>0</v>
      </c>
      <c r="AX30" s="65">
        <f t="shared" si="7"/>
        <v>0</v>
      </c>
      <c r="AY30" s="65">
        <f t="shared" si="7"/>
        <v>0</v>
      </c>
      <c r="AZ30" s="65">
        <f t="shared" si="7"/>
        <v>0</v>
      </c>
      <c r="BA30" s="65">
        <f t="shared" si="7"/>
        <v>0</v>
      </c>
      <c r="BB30" s="65">
        <f t="shared" si="7"/>
        <v>0</v>
      </c>
      <c r="BC30" s="65">
        <f t="shared" si="7"/>
        <v>0</v>
      </c>
      <c r="BD30" s="65">
        <f t="shared" si="7"/>
        <v>0</v>
      </c>
      <c r="BE30" s="65">
        <f t="shared" si="7"/>
        <v>0</v>
      </c>
      <c r="BF30" s="65">
        <f t="shared" si="7"/>
        <v>0</v>
      </c>
      <c r="BG30" s="65">
        <f t="shared" si="7"/>
        <v>0</v>
      </c>
      <c r="BH30" s="66"/>
    </row>
    <row r="31" spans="1:60" ht="31.5" outlineLevel="1">
      <c r="A31" s="48" t="s">
        <v>916</v>
      </c>
      <c r="B31" s="50" t="s">
        <v>917</v>
      </c>
      <c r="C31" s="61" t="s">
        <v>388</v>
      </c>
      <c r="D31" s="61" t="s">
        <v>388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89">
        <v>0</v>
      </c>
      <c r="AQ31" s="89">
        <v>0</v>
      </c>
      <c r="AR31" s="89">
        <v>0</v>
      </c>
      <c r="AS31" s="89">
        <v>0</v>
      </c>
      <c r="AT31" s="89">
        <v>0</v>
      </c>
      <c r="AU31" s="89">
        <v>0</v>
      </c>
      <c r="AV31" s="89">
        <v>0</v>
      </c>
      <c r="AW31" s="89">
        <v>0</v>
      </c>
      <c r="AX31" s="89">
        <v>0</v>
      </c>
      <c r="AY31" s="89">
        <v>0</v>
      </c>
      <c r="AZ31" s="89">
        <v>0</v>
      </c>
      <c r="BA31" s="89">
        <v>0</v>
      </c>
      <c r="BB31" s="89">
        <v>0</v>
      </c>
      <c r="BC31" s="89">
        <v>0</v>
      </c>
      <c r="BD31" s="89">
        <v>0</v>
      </c>
      <c r="BE31" s="89">
        <v>0</v>
      </c>
      <c r="BF31" s="89">
        <v>0</v>
      </c>
      <c r="BG31" s="89">
        <v>0</v>
      </c>
      <c r="BH31" s="66"/>
    </row>
    <row r="32" spans="1:60" ht="47.25" outlineLevel="1">
      <c r="A32" s="48" t="s">
        <v>918</v>
      </c>
      <c r="B32" s="50" t="s">
        <v>919</v>
      </c>
      <c r="C32" s="61" t="s">
        <v>388</v>
      </c>
      <c r="D32" s="61" t="s">
        <v>388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89">
        <v>0</v>
      </c>
      <c r="AQ32" s="89">
        <v>0</v>
      </c>
      <c r="AR32" s="89">
        <v>0</v>
      </c>
      <c r="AS32" s="89">
        <v>0</v>
      </c>
      <c r="AT32" s="89">
        <v>0</v>
      </c>
      <c r="AU32" s="89">
        <v>0</v>
      </c>
      <c r="AV32" s="89">
        <v>0</v>
      </c>
      <c r="AW32" s="89">
        <v>0</v>
      </c>
      <c r="AX32" s="89">
        <v>0</v>
      </c>
      <c r="AY32" s="89">
        <v>0</v>
      </c>
      <c r="AZ32" s="89">
        <v>0</v>
      </c>
      <c r="BA32" s="89">
        <v>0</v>
      </c>
      <c r="BB32" s="89">
        <v>0</v>
      </c>
      <c r="BC32" s="89">
        <v>0</v>
      </c>
      <c r="BD32" s="89">
        <v>0</v>
      </c>
      <c r="BE32" s="89">
        <v>0</v>
      </c>
      <c r="BF32" s="89">
        <v>0</v>
      </c>
      <c r="BG32" s="89">
        <v>0</v>
      </c>
      <c r="BH32" s="66"/>
    </row>
    <row r="33" spans="1:60" ht="31.5" outlineLevel="1">
      <c r="A33" s="48" t="s">
        <v>920</v>
      </c>
      <c r="B33" s="50" t="s">
        <v>921</v>
      </c>
      <c r="C33" s="61" t="s">
        <v>388</v>
      </c>
      <c r="D33" s="61" t="s">
        <v>388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0</v>
      </c>
      <c r="AN33" s="89">
        <v>0</v>
      </c>
      <c r="AO33" s="89">
        <v>0</v>
      </c>
      <c r="AP33" s="89">
        <v>0</v>
      </c>
      <c r="AQ33" s="89">
        <v>0</v>
      </c>
      <c r="AR33" s="89">
        <v>0</v>
      </c>
      <c r="AS33" s="89">
        <v>0</v>
      </c>
      <c r="AT33" s="89">
        <v>0</v>
      </c>
      <c r="AU33" s="89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89">
        <v>0</v>
      </c>
      <c r="BB33" s="89">
        <v>0</v>
      </c>
      <c r="BC33" s="89">
        <v>0</v>
      </c>
      <c r="BD33" s="89">
        <v>0</v>
      </c>
      <c r="BE33" s="89">
        <v>0</v>
      </c>
      <c r="BF33" s="89">
        <v>0</v>
      </c>
      <c r="BG33" s="89">
        <v>0</v>
      </c>
      <c r="BH33" s="66"/>
    </row>
    <row r="34" spans="1:60" ht="47.25" outlineLevel="1">
      <c r="A34" s="48" t="s">
        <v>922</v>
      </c>
      <c r="B34" s="50" t="s">
        <v>923</v>
      </c>
      <c r="C34" s="61" t="s">
        <v>388</v>
      </c>
      <c r="D34" s="61" t="s">
        <v>388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89">
        <v>0</v>
      </c>
      <c r="AM34" s="89">
        <v>0</v>
      </c>
      <c r="AN34" s="89">
        <v>0</v>
      </c>
      <c r="AO34" s="89">
        <v>0</v>
      </c>
      <c r="AP34" s="89">
        <v>0</v>
      </c>
      <c r="AQ34" s="89">
        <v>0</v>
      </c>
      <c r="AR34" s="89">
        <v>0</v>
      </c>
      <c r="AS34" s="89">
        <v>0</v>
      </c>
      <c r="AT34" s="89">
        <v>0</v>
      </c>
      <c r="AU34" s="89">
        <v>0</v>
      </c>
      <c r="AV34" s="89">
        <v>0</v>
      </c>
      <c r="AW34" s="89">
        <v>0</v>
      </c>
      <c r="AX34" s="89">
        <v>0</v>
      </c>
      <c r="AY34" s="89">
        <v>0</v>
      </c>
      <c r="AZ34" s="89">
        <v>0</v>
      </c>
      <c r="BA34" s="89">
        <v>0</v>
      </c>
      <c r="BB34" s="89">
        <v>0</v>
      </c>
      <c r="BC34" s="89">
        <v>0</v>
      </c>
      <c r="BD34" s="89">
        <v>0</v>
      </c>
      <c r="BE34" s="89">
        <v>0</v>
      </c>
      <c r="BF34" s="89">
        <v>0</v>
      </c>
      <c r="BG34" s="89">
        <v>0</v>
      </c>
      <c r="BH34" s="66"/>
    </row>
    <row r="35" spans="1:60" ht="47.25">
      <c r="A35" s="48" t="s">
        <v>924</v>
      </c>
      <c r="B35" s="50" t="s">
        <v>925</v>
      </c>
      <c r="C35" s="61" t="s">
        <v>388</v>
      </c>
      <c r="D35" s="61" t="s">
        <v>388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0</v>
      </c>
      <c r="BC35" s="89">
        <v>0</v>
      </c>
      <c r="BD35" s="89">
        <v>0</v>
      </c>
      <c r="BE35" s="89">
        <v>0</v>
      </c>
      <c r="BF35" s="89">
        <v>0</v>
      </c>
      <c r="BG35" s="89">
        <v>0</v>
      </c>
      <c r="BH35" s="66"/>
    </row>
    <row r="36" spans="1:60" ht="31.5">
      <c r="A36" s="48" t="s">
        <v>926</v>
      </c>
      <c r="B36" s="50" t="s">
        <v>927</v>
      </c>
      <c r="C36" s="61" t="s">
        <v>388</v>
      </c>
      <c r="D36" s="61" t="s">
        <v>388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 s="89">
        <v>0</v>
      </c>
      <c r="AQ36" s="89">
        <v>0</v>
      </c>
      <c r="AR36" s="89">
        <v>0</v>
      </c>
      <c r="AS36" s="89">
        <v>0</v>
      </c>
      <c r="AT36" s="89">
        <v>0</v>
      </c>
      <c r="AU36" s="89">
        <v>0</v>
      </c>
      <c r="AV36" s="89">
        <v>0</v>
      </c>
      <c r="AW36" s="89">
        <v>0</v>
      </c>
      <c r="AX36" s="89">
        <v>0</v>
      </c>
      <c r="AY36" s="89">
        <v>0</v>
      </c>
      <c r="AZ36" s="89">
        <v>0</v>
      </c>
      <c r="BA36" s="89">
        <v>0</v>
      </c>
      <c r="BB36" s="89">
        <v>0</v>
      </c>
      <c r="BC36" s="89">
        <v>0</v>
      </c>
      <c r="BD36" s="89">
        <v>0</v>
      </c>
      <c r="BE36" s="89">
        <v>0</v>
      </c>
      <c r="BF36" s="89">
        <v>0</v>
      </c>
      <c r="BG36" s="89">
        <v>0</v>
      </c>
      <c r="BH36" s="66"/>
    </row>
    <row r="37" spans="1:60" ht="31.5">
      <c r="A37" s="48" t="s">
        <v>928</v>
      </c>
      <c r="B37" s="50" t="s">
        <v>929</v>
      </c>
      <c r="C37" s="61" t="s">
        <v>388</v>
      </c>
      <c r="D37" s="61" t="s">
        <v>388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89">
        <v>0</v>
      </c>
      <c r="AM37" s="89">
        <v>0</v>
      </c>
      <c r="AN37" s="89">
        <v>0</v>
      </c>
      <c r="AO37" s="89">
        <v>0</v>
      </c>
      <c r="AP37" s="89">
        <v>0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89">
        <v>0</v>
      </c>
      <c r="BB37" s="89">
        <v>0</v>
      </c>
      <c r="BC37" s="89">
        <v>0</v>
      </c>
      <c r="BD37" s="89">
        <v>0</v>
      </c>
      <c r="BE37" s="89">
        <v>0</v>
      </c>
      <c r="BF37" s="89">
        <v>0</v>
      </c>
      <c r="BG37" s="89">
        <v>0</v>
      </c>
      <c r="BH37" s="66"/>
    </row>
    <row r="38" spans="1:60" ht="31.5">
      <c r="A38" s="48" t="s">
        <v>930</v>
      </c>
      <c r="B38" s="50" t="s">
        <v>931</v>
      </c>
      <c r="C38" s="61" t="s">
        <v>388</v>
      </c>
      <c r="D38" s="61" t="s">
        <v>388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  <c r="AO38" s="89">
        <v>0</v>
      </c>
      <c r="AP38" s="89">
        <v>0</v>
      </c>
      <c r="AQ38" s="89">
        <v>0</v>
      </c>
      <c r="AR38" s="89">
        <v>0</v>
      </c>
      <c r="AS38" s="89">
        <v>0</v>
      </c>
      <c r="AT38" s="89">
        <v>0</v>
      </c>
      <c r="AU38" s="89">
        <v>0</v>
      </c>
      <c r="AV38" s="89">
        <v>0</v>
      </c>
      <c r="AW38" s="89">
        <v>0</v>
      </c>
      <c r="AX38" s="89">
        <v>0</v>
      </c>
      <c r="AY38" s="89">
        <v>0</v>
      </c>
      <c r="AZ38" s="89">
        <v>0</v>
      </c>
      <c r="BA38" s="89">
        <v>0</v>
      </c>
      <c r="BB38" s="89">
        <v>0</v>
      </c>
      <c r="BC38" s="89">
        <v>0</v>
      </c>
      <c r="BD38" s="89">
        <v>0</v>
      </c>
      <c r="BE38" s="89">
        <v>0</v>
      </c>
      <c r="BF38" s="89">
        <v>0</v>
      </c>
      <c r="BG38" s="89">
        <v>0</v>
      </c>
      <c r="BH38" s="66"/>
    </row>
    <row r="39" spans="1:60" ht="31.5">
      <c r="A39" s="48" t="s">
        <v>932</v>
      </c>
      <c r="B39" s="50" t="s">
        <v>933</v>
      </c>
      <c r="C39" s="61" t="s">
        <v>388</v>
      </c>
      <c r="D39" s="61" t="s">
        <v>388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89">
        <v>0</v>
      </c>
      <c r="AP39" s="89">
        <v>0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89">
        <v>0</v>
      </c>
      <c r="AX39" s="89">
        <v>0</v>
      </c>
      <c r="AY39" s="89">
        <v>0</v>
      </c>
      <c r="AZ39" s="89">
        <v>0</v>
      </c>
      <c r="BA39" s="89">
        <v>0</v>
      </c>
      <c r="BB39" s="89">
        <v>0</v>
      </c>
      <c r="BC39" s="89">
        <v>0</v>
      </c>
      <c r="BD39" s="89">
        <v>0</v>
      </c>
      <c r="BE39" s="89">
        <v>0</v>
      </c>
      <c r="BF39" s="89">
        <v>0</v>
      </c>
      <c r="BG39" s="89">
        <v>0</v>
      </c>
      <c r="BH39" s="66"/>
    </row>
    <row r="40" spans="1:60" ht="47.25">
      <c r="A40" s="48" t="s">
        <v>934</v>
      </c>
      <c r="B40" s="50" t="s">
        <v>935</v>
      </c>
      <c r="C40" s="61" t="s">
        <v>388</v>
      </c>
      <c r="D40" s="61" t="s">
        <v>388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9">
        <v>0</v>
      </c>
      <c r="AJ40" s="89">
        <v>0</v>
      </c>
      <c r="AK40" s="89">
        <v>0</v>
      </c>
      <c r="AL40" s="89">
        <v>0</v>
      </c>
      <c r="AM40" s="89">
        <v>0</v>
      </c>
      <c r="AN40" s="89">
        <v>0</v>
      </c>
      <c r="AO40" s="89">
        <v>0</v>
      </c>
      <c r="AP40" s="89">
        <v>0</v>
      </c>
      <c r="AQ40" s="89">
        <v>0</v>
      </c>
      <c r="AR40" s="89">
        <v>0</v>
      </c>
      <c r="AS40" s="89">
        <v>0</v>
      </c>
      <c r="AT40" s="89">
        <v>0</v>
      </c>
      <c r="AU40" s="89">
        <v>0</v>
      </c>
      <c r="AV40" s="89">
        <v>0</v>
      </c>
      <c r="AW40" s="89">
        <v>0</v>
      </c>
      <c r="AX40" s="89">
        <v>0</v>
      </c>
      <c r="AY40" s="89">
        <v>0</v>
      </c>
      <c r="AZ40" s="89">
        <v>0</v>
      </c>
      <c r="BA40" s="89">
        <v>0</v>
      </c>
      <c r="BB40" s="89">
        <v>0</v>
      </c>
      <c r="BC40" s="89">
        <v>0</v>
      </c>
      <c r="BD40" s="89">
        <v>0</v>
      </c>
      <c r="BE40" s="89">
        <v>0</v>
      </c>
      <c r="BF40" s="89">
        <v>0</v>
      </c>
      <c r="BG40" s="89">
        <v>0</v>
      </c>
      <c r="BH40" s="66"/>
    </row>
    <row r="41" spans="1:60" ht="15.75" hidden="1">
      <c r="A41" s="48"/>
      <c r="B41" s="50"/>
      <c r="C41" s="61"/>
      <c r="D41" s="61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6"/>
    </row>
    <row r="42" spans="1:60" ht="15.75" hidden="1">
      <c r="A42" s="48"/>
      <c r="B42" s="50"/>
      <c r="C42" s="61"/>
      <c r="D42" s="61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6"/>
    </row>
    <row r="43" spans="1:60" ht="31.5">
      <c r="A43" s="48" t="s">
        <v>936</v>
      </c>
      <c r="B43" s="50" t="s">
        <v>937</v>
      </c>
      <c r="C43" s="61" t="s">
        <v>388</v>
      </c>
      <c r="D43" s="61" t="s">
        <v>388</v>
      </c>
      <c r="E43" s="65">
        <f aca="true" t="shared" si="8" ref="E43:BG43">SUM(E44:E49)</f>
        <v>0</v>
      </c>
      <c r="F43" s="65">
        <f t="shared" si="8"/>
        <v>0</v>
      </c>
      <c r="G43" s="65">
        <f t="shared" si="8"/>
        <v>0</v>
      </c>
      <c r="H43" s="65">
        <f t="shared" si="8"/>
        <v>0</v>
      </c>
      <c r="I43" s="65">
        <f t="shared" si="8"/>
        <v>0</v>
      </c>
      <c r="J43" s="65">
        <f t="shared" si="8"/>
        <v>0</v>
      </c>
      <c r="K43" s="65">
        <f t="shared" si="8"/>
        <v>0</v>
      </c>
      <c r="L43" s="65">
        <f t="shared" si="8"/>
        <v>0</v>
      </c>
      <c r="M43" s="65">
        <f t="shared" si="8"/>
        <v>0</v>
      </c>
      <c r="N43" s="65">
        <f t="shared" si="8"/>
        <v>0</v>
      </c>
      <c r="O43" s="65">
        <f t="shared" si="8"/>
        <v>0</v>
      </c>
      <c r="P43" s="65">
        <f t="shared" si="8"/>
        <v>0</v>
      </c>
      <c r="Q43" s="65">
        <f t="shared" si="8"/>
        <v>0</v>
      </c>
      <c r="R43" s="65">
        <f t="shared" si="8"/>
        <v>0</v>
      </c>
      <c r="S43" s="65">
        <f t="shared" si="8"/>
        <v>0</v>
      </c>
      <c r="T43" s="65">
        <f t="shared" si="8"/>
        <v>0</v>
      </c>
      <c r="U43" s="65">
        <f t="shared" si="8"/>
        <v>0</v>
      </c>
      <c r="V43" s="65">
        <f t="shared" si="8"/>
        <v>0</v>
      </c>
      <c r="W43" s="65">
        <f t="shared" si="8"/>
        <v>0</v>
      </c>
      <c r="X43" s="65">
        <f t="shared" si="8"/>
        <v>0</v>
      </c>
      <c r="Y43" s="65">
        <f t="shared" si="8"/>
        <v>0</v>
      </c>
      <c r="Z43" s="65">
        <f t="shared" si="8"/>
        <v>0</v>
      </c>
      <c r="AA43" s="65">
        <f t="shared" si="8"/>
        <v>0</v>
      </c>
      <c r="AB43" s="65">
        <f t="shared" si="8"/>
        <v>0</v>
      </c>
      <c r="AC43" s="65">
        <f t="shared" si="8"/>
        <v>0</v>
      </c>
      <c r="AD43" s="65">
        <f t="shared" si="8"/>
        <v>0</v>
      </c>
      <c r="AE43" s="65">
        <f t="shared" si="8"/>
        <v>0</v>
      </c>
      <c r="AF43" s="65">
        <f t="shared" si="8"/>
        <v>0</v>
      </c>
      <c r="AG43" s="65">
        <f t="shared" si="8"/>
        <v>0</v>
      </c>
      <c r="AH43" s="65">
        <f t="shared" si="8"/>
        <v>0</v>
      </c>
      <c r="AI43" s="65">
        <f t="shared" si="8"/>
        <v>0</v>
      </c>
      <c r="AJ43" s="65">
        <f t="shared" si="8"/>
        <v>0</v>
      </c>
      <c r="AK43" s="65">
        <f t="shared" si="8"/>
        <v>0</v>
      </c>
      <c r="AL43" s="65">
        <f t="shared" si="8"/>
        <v>0</v>
      </c>
      <c r="AM43" s="65">
        <f t="shared" si="8"/>
        <v>0</v>
      </c>
      <c r="AN43" s="65">
        <f t="shared" si="8"/>
        <v>0</v>
      </c>
      <c r="AO43" s="65">
        <f t="shared" si="8"/>
        <v>0</v>
      </c>
      <c r="AP43" s="65">
        <f t="shared" si="8"/>
        <v>0</v>
      </c>
      <c r="AQ43" s="65">
        <f t="shared" si="8"/>
        <v>0</v>
      </c>
      <c r="AR43" s="65">
        <f t="shared" si="8"/>
        <v>0</v>
      </c>
      <c r="AS43" s="65">
        <f t="shared" si="8"/>
        <v>0</v>
      </c>
      <c r="AT43" s="65">
        <f t="shared" si="8"/>
        <v>0</v>
      </c>
      <c r="AU43" s="65">
        <f t="shared" si="8"/>
        <v>0</v>
      </c>
      <c r="AV43" s="65">
        <f t="shared" si="8"/>
        <v>0</v>
      </c>
      <c r="AW43" s="65">
        <f t="shared" si="8"/>
        <v>0</v>
      </c>
      <c r="AX43" s="65">
        <f t="shared" si="8"/>
        <v>0</v>
      </c>
      <c r="AY43" s="65">
        <f t="shared" si="8"/>
        <v>0</v>
      </c>
      <c r="AZ43" s="65">
        <f t="shared" si="8"/>
        <v>0</v>
      </c>
      <c r="BA43" s="65">
        <f t="shared" si="8"/>
        <v>0</v>
      </c>
      <c r="BB43" s="65">
        <f t="shared" si="8"/>
        <v>0</v>
      </c>
      <c r="BC43" s="65">
        <f t="shared" si="8"/>
        <v>0</v>
      </c>
      <c r="BD43" s="65">
        <f t="shared" si="8"/>
        <v>0</v>
      </c>
      <c r="BE43" s="65">
        <f t="shared" si="8"/>
        <v>0</v>
      </c>
      <c r="BF43" s="65">
        <f t="shared" si="8"/>
        <v>0</v>
      </c>
      <c r="BG43" s="65">
        <f t="shared" si="8"/>
        <v>0</v>
      </c>
      <c r="BH43" s="66"/>
    </row>
    <row r="44" spans="1:60" ht="15.75">
      <c r="A44" s="48" t="s">
        <v>938</v>
      </c>
      <c r="B44" s="50" t="s">
        <v>939</v>
      </c>
      <c r="C44" s="61" t="s">
        <v>388</v>
      </c>
      <c r="D44" s="61" t="s">
        <v>388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  <c r="AI44" s="89">
        <v>0</v>
      </c>
      <c r="AJ44" s="89">
        <v>0</v>
      </c>
      <c r="AK44" s="89">
        <v>0</v>
      </c>
      <c r="AL44" s="89">
        <v>0</v>
      </c>
      <c r="AM44" s="89">
        <v>0</v>
      </c>
      <c r="AN44" s="89">
        <v>0</v>
      </c>
      <c r="AO44" s="89">
        <v>0</v>
      </c>
      <c r="AP44" s="89">
        <v>0</v>
      </c>
      <c r="AQ44" s="89">
        <v>0</v>
      </c>
      <c r="AR44" s="89">
        <v>0</v>
      </c>
      <c r="AS44" s="89">
        <v>0</v>
      </c>
      <c r="AT44" s="89">
        <v>0</v>
      </c>
      <c r="AU44" s="89">
        <v>0</v>
      </c>
      <c r="AV44" s="89">
        <v>0</v>
      </c>
      <c r="AW44" s="89">
        <v>0</v>
      </c>
      <c r="AX44" s="89">
        <v>0</v>
      </c>
      <c r="AY44" s="89">
        <v>0</v>
      </c>
      <c r="AZ44" s="89">
        <v>0</v>
      </c>
      <c r="BA44" s="89">
        <v>0</v>
      </c>
      <c r="BB44" s="89">
        <v>0</v>
      </c>
      <c r="BC44" s="89">
        <v>0</v>
      </c>
      <c r="BD44" s="89">
        <v>0</v>
      </c>
      <c r="BE44" s="89">
        <v>0</v>
      </c>
      <c r="BF44" s="89">
        <v>0</v>
      </c>
      <c r="BG44" s="89">
        <v>0</v>
      </c>
      <c r="BH44" s="66"/>
    </row>
    <row r="45" spans="1:60" ht="15.75">
      <c r="A45" s="48" t="s">
        <v>940</v>
      </c>
      <c r="B45" s="50" t="s">
        <v>941</v>
      </c>
      <c r="C45" s="61" t="s">
        <v>388</v>
      </c>
      <c r="D45" s="61" t="s">
        <v>388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89">
        <v>0</v>
      </c>
      <c r="BB45" s="89">
        <v>0</v>
      </c>
      <c r="BC45" s="89">
        <v>0</v>
      </c>
      <c r="BD45" s="89">
        <v>0</v>
      </c>
      <c r="BE45" s="89">
        <v>0</v>
      </c>
      <c r="BF45" s="89">
        <v>0</v>
      </c>
      <c r="BG45" s="89">
        <v>0</v>
      </c>
      <c r="BH45" s="66"/>
    </row>
    <row r="46" spans="1:60" ht="15.75">
      <c r="A46" s="48" t="s">
        <v>942</v>
      </c>
      <c r="B46" s="50" t="s">
        <v>943</v>
      </c>
      <c r="C46" s="61" t="s">
        <v>388</v>
      </c>
      <c r="D46" s="61" t="s">
        <v>388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  <c r="AI46" s="89">
        <v>0</v>
      </c>
      <c r="AJ46" s="89">
        <v>0</v>
      </c>
      <c r="AK46" s="89">
        <v>0</v>
      </c>
      <c r="AL46" s="89">
        <v>0</v>
      </c>
      <c r="AM46" s="89">
        <v>0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  <c r="AW46" s="89">
        <v>0</v>
      </c>
      <c r="AX46" s="89">
        <v>0</v>
      </c>
      <c r="AY46" s="89">
        <v>0</v>
      </c>
      <c r="AZ46" s="89">
        <v>0</v>
      </c>
      <c r="BA46" s="89">
        <v>0</v>
      </c>
      <c r="BB46" s="89">
        <v>0</v>
      </c>
      <c r="BC46" s="89">
        <v>0</v>
      </c>
      <c r="BD46" s="89">
        <v>0</v>
      </c>
      <c r="BE46" s="89">
        <v>0</v>
      </c>
      <c r="BF46" s="89">
        <v>0</v>
      </c>
      <c r="BG46" s="89">
        <v>0</v>
      </c>
      <c r="BH46" s="66"/>
    </row>
    <row r="47" spans="1:60" ht="31.5">
      <c r="A47" s="48" t="s">
        <v>944</v>
      </c>
      <c r="B47" s="50" t="s">
        <v>945</v>
      </c>
      <c r="C47" s="61" t="s">
        <v>388</v>
      </c>
      <c r="D47" s="61" t="s">
        <v>388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  <c r="AW47" s="89">
        <v>0</v>
      </c>
      <c r="AX47" s="89">
        <v>0</v>
      </c>
      <c r="AY47" s="89">
        <v>0</v>
      </c>
      <c r="AZ47" s="89">
        <v>0</v>
      </c>
      <c r="BA47" s="89">
        <v>0</v>
      </c>
      <c r="BB47" s="89">
        <v>0</v>
      </c>
      <c r="BC47" s="89">
        <v>0</v>
      </c>
      <c r="BD47" s="89">
        <v>0</v>
      </c>
      <c r="BE47" s="89">
        <v>0</v>
      </c>
      <c r="BF47" s="89">
        <v>0</v>
      </c>
      <c r="BG47" s="89">
        <v>0</v>
      </c>
      <c r="BH47" s="66"/>
    </row>
    <row r="48" spans="1:60" ht="31.5">
      <c r="A48" s="48" t="s">
        <v>946</v>
      </c>
      <c r="B48" s="50" t="s">
        <v>947</v>
      </c>
      <c r="C48" s="61" t="s">
        <v>388</v>
      </c>
      <c r="D48" s="61" t="s">
        <v>388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 s="89">
        <v>0</v>
      </c>
      <c r="AQ48" s="89">
        <v>0</v>
      </c>
      <c r="AR48" s="89">
        <v>0</v>
      </c>
      <c r="AS48" s="89">
        <v>0</v>
      </c>
      <c r="AT48" s="89">
        <v>0</v>
      </c>
      <c r="AU48" s="89">
        <v>0</v>
      </c>
      <c r="AV48" s="89">
        <v>0</v>
      </c>
      <c r="AW48" s="89">
        <v>0</v>
      </c>
      <c r="AX48" s="89">
        <v>0</v>
      </c>
      <c r="AY48" s="89">
        <v>0</v>
      </c>
      <c r="AZ48" s="89">
        <v>0</v>
      </c>
      <c r="BA48" s="89">
        <v>0</v>
      </c>
      <c r="BB48" s="89">
        <v>0</v>
      </c>
      <c r="BC48" s="89">
        <v>0</v>
      </c>
      <c r="BD48" s="89">
        <v>0</v>
      </c>
      <c r="BE48" s="89">
        <v>0</v>
      </c>
      <c r="BF48" s="89">
        <v>0</v>
      </c>
      <c r="BG48" s="89">
        <v>0</v>
      </c>
      <c r="BH48" s="66"/>
    </row>
    <row r="49" spans="1:60" ht="31.5">
      <c r="A49" s="48" t="s">
        <v>948</v>
      </c>
      <c r="B49" s="50" t="s">
        <v>949</v>
      </c>
      <c r="C49" s="61" t="s">
        <v>388</v>
      </c>
      <c r="D49" s="61" t="s">
        <v>388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0</v>
      </c>
      <c r="BF49" s="89">
        <v>0</v>
      </c>
      <c r="BG49" s="89">
        <v>0</v>
      </c>
      <c r="BH49" s="66"/>
    </row>
    <row r="50" spans="1:60" ht="31.5">
      <c r="A50" s="48" t="s">
        <v>252</v>
      </c>
      <c r="B50" s="49" t="s">
        <v>385</v>
      </c>
      <c r="C50" s="61" t="s">
        <v>388</v>
      </c>
      <c r="D50" s="61" t="s">
        <v>388</v>
      </c>
      <c r="E50" s="65">
        <f aca="true" t="shared" si="9" ref="E50:BG50">E51+E61</f>
        <v>0</v>
      </c>
      <c r="F50" s="65">
        <f t="shared" si="9"/>
        <v>0</v>
      </c>
      <c r="G50" s="65">
        <f t="shared" si="9"/>
        <v>0</v>
      </c>
      <c r="H50" s="65">
        <f t="shared" si="9"/>
        <v>0</v>
      </c>
      <c r="I50" s="65">
        <f t="shared" si="9"/>
        <v>0</v>
      </c>
      <c r="J50" s="65">
        <f t="shared" si="9"/>
        <v>0</v>
      </c>
      <c r="K50" s="65">
        <f t="shared" si="9"/>
        <v>0</v>
      </c>
      <c r="L50" s="65">
        <f t="shared" si="9"/>
        <v>0</v>
      </c>
      <c r="M50" s="65">
        <f t="shared" si="9"/>
        <v>0</v>
      </c>
      <c r="N50" s="65">
        <f t="shared" si="9"/>
        <v>0</v>
      </c>
      <c r="O50" s="65">
        <f t="shared" si="9"/>
        <v>0</v>
      </c>
      <c r="P50" s="65">
        <f t="shared" si="9"/>
        <v>0</v>
      </c>
      <c r="Q50" s="65">
        <f t="shared" si="9"/>
        <v>0</v>
      </c>
      <c r="R50" s="65">
        <f t="shared" si="9"/>
        <v>0</v>
      </c>
      <c r="S50" s="65">
        <f t="shared" si="9"/>
        <v>0</v>
      </c>
      <c r="T50" s="65">
        <f t="shared" si="9"/>
        <v>0</v>
      </c>
      <c r="U50" s="65">
        <f t="shared" si="9"/>
        <v>0</v>
      </c>
      <c r="V50" s="65">
        <f t="shared" si="9"/>
        <v>0</v>
      </c>
      <c r="W50" s="65">
        <f t="shared" si="9"/>
        <v>0</v>
      </c>
      <c r="X50" s="65">
        <f t="shared" si="9"/>
        <v>0</v>
      </c>
      <c r="Y50" s="65">
        <f t="shared" si="9"/>
        <v>0</v>
      </c>
      <c r="Z50" s="65">
        <f t="shared" si="9"/>
        <v>0</v>
      </c>
      <c r="AA50" s="65">
        <f t="shared" si="9"/>
        <v>0</v>
      </c>
      <c r="AB50" s="65">
        <f t="shared" si="9"/>
        <v>0</v>
      </c>
      <c r="AC50" s="65">
        <f t="shared" si="9"/>
        <v>0</v>
      </c>
      <c r="AD50" s="65">
        <f t="shared" si="9"/>
        <v>0</v>
      </c>
      <c r="AE50" s="65">
        <f t="shared" si="9"/>
        <v>0</v>
      </c>
      <c r="AF50" s="65">
        <f t="shared" si="9"/>
        <v>0</v>
      </c>
      <c r="AG50" s="65">
        <f t="shared" si="9"/>
        <v>0</v>
      </c>
      <c r="AH50" s="65">
        <f t="shared" si="9"/>
        <v>0</v>
      </c>
      <c r="AI50" s="65">
        <f t="shared" si="9"/>
        <v>0</v>
      </c>
      <c r="AJ50" s="65">
        <f t="shared" si="9"/>
        <v>0</v>
      </c>
      <c r="AK50" s="65">
        <f t="shared" si="9"/>
        <v>0</v>
      </c>
      <c r="AL50" s="65">
        <f t="shared" si="9"/>
        <v>0</v>
      </c>
      <c r="AM50" s="65">
        <f t="shared" si="9"/>
        <v>0</v>
      </c>
      <c r="AN50" s="65">
        <f t="shared" si="9"/>
        <v>0</v>
      </c>
      <c r="AO50" s="65">
        <f t="shared" si="9"/>
        <v>0</v>
      </c>
      <c r="AP50" s="65">
        <f t="shared" si="9"/>
        <v>0</v>
      </c>
      <c r="AQ50" s="65">
        <f t="shared" si="9"/>
        <v>0</v>
      </c>
      <c r="AR50" s="65">
        <f t="shared" si="9"/>
        <v>0</v>
      </c>
      <c r="AS50" s="65">
        <f t="shared" si="9"/>
        <v>0</v>
      </c>
      <c r="AT50" s="65">
        <f t="shared" si="9"/>
        <v>0</v>
      </c>
      <c r="AU50" s="65">
        <f t="shared" si="9"/>
        <v>0</v>
      </c>
      <c r="AV50" s="65">
        <f t="shared" si="9"/>
        <v>0</v>
      </c>
      <c r="AW50" s="65">
        <f t="shared" si="9"/>
        <v>0</v>
      </c>
      <c r="AX50" s="65">
        <f t="shared" si="9"/>
        <v>0</v>
      </c>
      <c r="AY50" s="65">
        <f t="shared" si="9"/>
        <v>0</v>
      </c>
      <c r="AZ50" s="65">
        <f t="shared" si="9"/>
        <v>0</v>
      </c>
      <c r="BA50" s="65">
        <f t="shared" si="9"/>
        <v>0</v>
      </c>
      <c r="BB50" s="65">
        <f t="shared" si="9"/>
        <v>0</v>
      </c>
      <c r="BC50" s="65">
        <f t="shared" si="9"/>
        <v>0</v>
      </c>
      <c r="BD50" s="65">
        <f t="shared" si="9"/>
        <v>0</v>
      </c>
      <c r="BE50" s="65">
        <f t="shared" si="9"/>
        <v>0</v>
      </c>
      <c r="BF50" s="65">
        <f t="shared" si="9"/>
        <v>0</v>
      </c>
      <c r="BG50" s="65">
        <f t="shared" si="9"/>
        <v>0</v>
      </c>
      <c r="BH50" s="66"/>
    </row>
    <row r="51" spans="1:60" ht="15.75">
      <c r="A51" s="48" t="s">
        <v>386</v>
      </c>
      <c r="B51" s="49" t="s">
        <v>387</v>
      </c>
      <c r="C51" s="61" t="s">
        <v>388</v>
      </c>
      <c r="D51" s="61" t="s">
        <v>388</v>
      </c>
      <c r="E51" s="65">
        <f aca="true" t="shared" si="10" ref="E51:BG51">E52+E55</f>
        <v>0</v>
      </c>
      <c r="F51" s="65">
        <f t="shared" si="10"/>
        <v>0</v>
      </c>
      <c r="G51" s="65">
        <f t="shared" si="10"/>
        <v>0</v>
      </c>
      <c r="H51" s="65">
        <f t="shared" si="10"/>
        <v>0</v>
      </c>
      <c r="I51" s="65">
        <f t="shared" si="10"/>
        <v>0</v>
      </c>
      <c r="J51" s="65">
        <f t="shared" si="10"/>
        <v>0</v>
      </c>
      <c r="K51" s="65">
        <f t="shared" si="10"/>
        <v>0</v>
      </c>
      <c r="L51" s="65">
        <f t="shared" si="10"/>
        <v>0</v>
      </c>
      <c r="M51" s="65">
        <f t="shared" si="10"/>
        <v>0</v>
      </c>
      <c r="N51" s="65">
        <f t="shared" si="10"/>
        <v>0</v>
      </c>
      <c r="O51" s="65">
        <f t="shared" si="10"/>
        <v>0</v>
      </c>
      <c r="P51" s="65">
        <f t="shared" si="10"/>
        <v>0</v>
      </c>
      <c r="Q51" s="65">
        <f t="shared" si="10"/>
        <v>0</v>
      </c>
      <c r="R51" s="65">
        <f t="shared" si="10"/>
        <v>0</v>
      </c>
      <c r="S51" s="65">
        <f t="shared" si="10"/>
        <v>0</v>
      </c>
      <c r="T51" s="65">
        <f t="shared" si="10"/>
        <v>0</v>
      </c>
      <c r="U51" s="65">
        <f t="shared" si="10"/>
        <v>0</v>
      </c>
      <c r="V51" s="65">
        <f t="shared" si="10"/>
        <v>0</v>
      </c>
      <c r="W51" s="65">
        <f t="shared" si="10"/>
        <v>0</v>
      </c>
      <c r="X51" s="65">
        <f t="shared" si="10"/>
        <v>0</v>
      </c>
      <c r="Y51" s="65">
        <f t="shared" si="10"/>
        <v>0</v>
      </c>
      <c r="Z51" s="65">
        <f t="shared" si="10"/>
        <v>0</v>
      </c>
      <c r="AA51" s="65">
        <f t="shared" si="10"/>
        <v>0</v>
      </c>
      <c r="AB51" s="65">
        <f t="shared" si="10"/>
        <v>0</v>
      </c>
      <c r="AC51" s="65">
        <f t="shared" si="10"/>
        <v>0</v>
      </c>
      <c r="AD51" s="65">
        <f t="shared" si="10"/>
        <v>0</v>
      </c>
      <c r="AE51" s="65">
        <f t="shared" si="10"/>
        <v>0</v>
      </c>
      <c r="AF51" s="65">
        <f t="shared" si="10"/>
        <v>0</v>
      </c>
      <c r="AG51" s="65">
        <f t="shared" si="10"/>
        <v>0</v>
      </c>
      <c r="AH51" s="65">
        <f t="shared" si="10"/>
        <v>0</v>
      </c>
      <c r="AI51" s="65">
        <f t="shared" si="10"/>
        <v>0</v>
      </c>
      <c r="AJ51" s="65">
        <f t="shared" si="10"/>
        <v>0</v>
      </c>
      <c r="AK51" s="65">
        <f t="shared" si="10"/>
        <v>0</v>
      </c>
      <c r="AL51" s="65">
        <f t="shared" si="10"/>
        <v>0</v>
      </c>
      <c r="AM51" s="65">
        <f t="shared" si="10"/>
        <v>0</v>
      </c>
      <c r="AN51" s="65">
        <f t="shared" si="10"/>
        <v>0</v>
      </c>
      <c r="AO51" s="65">
        <f t="shared" si="10"/>
        <v>0</v>
      </c>
      <c r="AP51" s="65">
        <f t="shared" si="10"/>
        <v>0</v>
      </c>
      <c r="AQ51" s="65">
        <f t="shared" si="10"/>
        <v>0</v>
      </c>
      <c r="AR51" s="65">
        <f t="shared" si="10"/>
        <v>0</v>
      </c>
      <c r="AS51" s="65">
        <f t="shared" si="10"/>
        <v>0</v>
      </c>
      <c r="AT51" s="65">
        <f t="shared" si="10"/>
        <v>0</v>
      </c>
      <c r="AU51" s="65">
        <f t="shared" si="10"/>
        <v>0</v>
      </c>
      <c r="AV51" s="65">
        <f t="shared" si="10"/>
        <v>0</v>
      </c>
      <c r="AW51" s="65">
        <f t="shared" si="10"/>
        <v>0</v>
      </c>
      <c r="AX51" s="65">
        <f t="shared" si="10"/>
        <v>0</v>
      </c>
      <c r="AY51" s="65">
        <f t="shared" si="10"/>
        <v>0</v>
      </c>
      <c r="AZ51" s="65">
        <f t="shared" si="10"/>
        <v>0</v>
      </c>
      <c r="BA51" s="65">
        <f t="shared" si="10"/>
        <v>0</v>
      </c>
      <c r="BB51" s="65">
        <f t="shared" si="10"/>
        <v>0</v>
      </c>
      <c r="BC51" s="65">
        <f t="shared" si="10"/>
        <v>0</v>
      </c>
      <c r="BD51" s="65">
        <f t="shared" si="10"/>
        <v>0</v>
      </c>
      <c r="BE51" s="65">
        <f t="shared" si="10"/>
        <v>0</v>
      </c>
      <c r="BF51" s="65">
        <f t="shared" si="10"/>
        <v>0</v>
      </c>
      <c r="BG51" s="65">
        <f t="shared" si="10"/>
        <v>0</v>
      </c>
      <c r="BH51" s="66"/>
    </row>
    <row r="52" spans="1:60" ht="15.75">
      <c r="A52" s="48" t="s">
        <v>950</v>
      </c>
      <c r="B52" s="51" t="s">
        <v>951</v>
      </c>
      <c r="C52" s="61" t="s">
        <v>388</v>
      </c>
      <c r="D52" s="61" t="s">
        <v>388</v>
      </c>
      <c r="E52" s="65">
        <f aca="true" t="shared" si="11" ref="E52:BG52">SUM(E53:E54)</f>
        <v>0</v>
      </c>
      <c r="F52" s="65">
        <f t="shared" si="11"/>
        <v>0</v>
      </c>
      <c r="G52" s="65">
        <f t="shared" si="11"/>
        <v>0</v>
      </c>
      <c r="H52" s="65">
        <f t="shared" si="11"/>
        <v>0</v>
      </c>
      <c r="I52" s="65">
        <f t="shared" si="11"/>
        <v>0</v>
      </c>
      <c r="J52" s="65">
        <f t="shared" si="11"/>
        <v>0</v>
      </c>
      <c r="K52" s="65">
        <f t="shared" si="11"/>
        <v>0</v>
      </c>
      <c r="L52" s="65">
        <f t="shared" si="11"/>
        <v>0</v>
      </c>
      <c r="M52" s="65">
        <f t="shared" si="11"/>
        <v>0</v>
      </c>
      <c r="N52" s="65">
        <f t="shared" si="11"/>
        <v>0</v>
      </c>
      <c r="O52" s="65">
        <f t="shared" si="11"/>
        <v>0</v>
      </c>
      <c r="P52" s="65">
        <f t="shared" si="11"/>
        <v>0</v>
      </c>
      <c r="Q52" s="65">
        <f t="shared" si="11"/>
        <v>0</v>
      </c>
      <c r="R52" s="65">
        <f t="shared" si="11"/>
        <v>0</v>
      </c>
      <c r="S52" s="65">
        <f t="shared" si="11"/>
        <v>0</v>
      </c>
      <c r="T52" s="65">
        <f t="shared" si="11"/>
        <v>0</v>
      </c>
      <c r="U52" s="65">
        <f t="shared" si="11"/>
        <v>0</v>
      </c>
      <c r="V52" s="65">
        <f t="shared" si="11"/>
        <v>0</v>
      </c>
      <c r="W52" s="65">
        <f t="shared" si="11"/>
        <v>0</v>
      </c>
      <c r="X52" s="65">
        <f t="shared" si="11"/>
        <v>0</v>
      </c>
      <c r="Y52" s="65">
        <f t="shared" si="11"/>
        <v>0</v>
      </c>
      <c r="Z52" s="65">
        <f t="shared" si="11"/>
        <v>0</v>
      </c>
      <c r="AA52" s="65">
        <f t="shared" si="11"/>
        <v>0</v>
      </c>
      <c r="AB52" s="65">
        <f t="shared" si="11"/>
        <v>0</v>
      </c>
      <c r="AC52" s="65">
        <f t="shared" si="11"/>
        <v>0</v>
      </c>
      <c r="AD52" s="65">
        <f t="shared" si="11"/>
        <v>0</v>
      </c>
      <c r="AE52" s="65">
        <f t="shared" si="11"/>
        <v>0</v>
      </c>
      <c r="AF52" s="65">
        <f t="shared" si="11"/>
        <v>0</v>
      </c>
      <c r="AG52" s="65">
        <f t="shared" si="11"/>
        <v>0</v>
      </c>
      <c r="AH52" s="65">
        <f t="shared" si="11"/>
        <v>0</v>
      </c>
      <c r="AI52" s="65">
        <f t="shared" si="11"/>
        <v>0</v>
      </c>
      <c r="AJ52" s="65">
        <f t="shared" si="11"/>
        <v>0</v>
      </c>
      <c r="AK52" s="65">
        <f t="shared" si="11"/>
        <v>0</v>
      </c>
      <c r="AL52" s="65">
        <f t="shared" si="11"/>
        <v>0</v>
      </c>
      <c r="AM52" s="65">
        <f t="shared" si="11"/>
        <v>0</v>
      </c>
      <c r="AN52" s="65">
        <f t="shared" si="11"/>
        <v>0</v>
      </c>
      <c r="AO52" s="65">
        <f t="shared" si="11"/>
        <v>0</v>
      </c>
      <c r="AP52" s="65">
        <f t="shared" si="11"/>
        <v>0</v>
      </c>
      <c r="AQ52" s="65">
        <f t="shared" si="11"/>
        <v>0</v>
      </c>
      <c r="AR52" s="65">
        <f t="shared" si="11"/>
        <v>0</v>
      </c>
      <c r="AS52" s="65">
        <f t="shared" si="11"/>
        <v>0</v>
      </c>
      <c r="AT52" s="65">
        <f t="shared" si="11"/>
        <v>0</v>
      </c>
      <c r="AU52" s="65">
        <f t="shared" si="11"/>
        <v>0</v>
      </c>
      <c r="AV52" s="65">
        <f t="shared" si="11"/>
        <v>0</v>
      </c>
      <c r="AW52" s="65">
        <f t="shared" si="11"/>
        <v>0</v>
      </c>
      <c r="AX52" s="65">
        <f t="shared" si="11"/>
        <v>0</v>
      </c>
      <c r="AY52" s="65">
        <f t="shared" si="11"/>
        <v>0</v>
      </c>
      <c r="AZ52" s="65">
        <f t="shared" si="11"/>
        <v>0</v>
      </c>
      <c r="BA52" s="65">
        <f t="shared" si="11"/>
        <v>0</v>
      </c>
      <c r="BB52" s="65">
        <f t="shared" si="11"/>
        <v>0</v>
      </c>
      <c r="BC52" s="65">
        <f t="shared" si="11"/>
        <v>0</v>
      </c>
      <c r="BD52" s="65">
        <f t="shared" si="11"/>
        <v>0</v>
      </c>
      <c r="BE52" s="65">
        <f t="shared" si="11"/>
        <v>0</v>
      </c>
      <c r="BF52" s="65">
        <f t="shared" si="11"/>
        <v>0</v>
      </c>
      <c r="BG52" s="65">
        <f t="shared" si="11"/>
        <v>0</v>
      </c>
      <c r="BH52" s="66"/>
    </row>
    <row r="53" spans="1:60" ht="15.75">
      <c r="A53" s="48" t="s">
        <v>952</v>
      </c>
      <c r="B53" s="51" t="s">
        <v>953</v>
      </c>
      <c r="C53" s="61" t="s">
        <v>388</v>
      </c>
      <c r="D53" s="61" t="s">
        <v>388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89">
        <v>0</v>
      </c>
      <c r="BB53" s="89">
        <v>0</v>
      </c>
      <c r="BC53" s="89">
        <v>0</v>
      </c>
      <c r="BD53" s="89">
        <v>0</v>
      </c>
      <c r="BE53" s="89">
        <v>0</v>
      </c>
      <c r="BF53" s="89">
        <v>0</v>
      </c>
      <c r="BG53" s="89">
        <v>0</v>
      </c>
      <c r="BH53" s="66"/>
    </row>
    <row r="54" spans="1:60" ht="31.5">
      <c r="A54" s="48" t="s">
        <v>954</v>
      </c>
      <c r="B54" s="51" t="s">
        <v>955</v>
      </c>
      <c r="C54" s="61" t="s">
        <v>388</v>
      </c>
      <c r="D54" s="61" t="s">
        <v>388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9">
        <v>0</v>
      </c>
      <c r="AX54" s="89">
        <v>0</v>
      </c>
      <c r="AY54" s="89">
        <v>0</v>
      </c>
      <c r="AZ54" s="89">
        <v>0</v>
      </c>
      <c r="BA54" s="89">
        <v>0</v>
      </c>
      <c r="BB54" s="89">
        <v>0</v>
      </c>
      <c r="BC54" s="89">
        <v>0</v>
      </c>
      <c r="BD54" s="89">
        <v>0</v>
      </c>
      <c r="BE54" s="89">
        <v>0</v>
      </c>
      <c r="BF54" s="89">
        <v>0</v>
      </c>
      <c r="BG54" s="89">
        <v>0</v>
      </c>
      <c r="BH54" s="66"/>
    </row>
    <row r="55" spans="1:60" ht="15.75">
      <c r="A55" s="48" t="s">
        <v>956</v>
      </c>
      <c r="B55" s="51" t="s">
        <v>957</v>
      </c>
      <c r="C55" s="61" t="s">
        <v>388</v>
      </c>
      <c r="D55" s="61" t="s">
        <v>388</v>
      </c>
      <c r="E55" s="65">
        <f aca="true" t="shared" si="12" ref="E55:BG55">SUM(E56:E60)</f>
        <v>0</v>
      </c>
      <c r="F55" s="65">
        <f t="shared" si="12"/>
        <v>0</v>
      </c>
      <c r="G55" s="65">
        <f t="shared" si="12"/>
        <v>0</v>
      </c>
      <c r="H55" s="65">
        <f t="shared" si="12"/>
        <v>0</v>
      </c>
      <c r="I55" s="65">
        <f t="shared" si="12"/>
        <v>0</v>
      </c>
      <c r="J55" s="65">
        <f t="shared" si="12"/>
        <v>0</v>
      </c>
      <c r="K55" s="65">
        <f t="shared" si="12"/>
        <v>0</v>
      </c>
      <c r="L55" s="65">
        <f t="shared" si="12"/>
        <v>0</v>
      </c>
      <c r="M55" s="65">
        <f t="shared" si="12"/>
        <v>0</v>
      </c>
      <c r="N55" s="65">
        <f t="shared" si="12"/>
        <v>0</v>
      </c>
      <c r="O55" s="65">
        <f t="shared" si="12"/>
        <v>0</v>
      </c>
      <c r="P55" s="65">
        <f t="shared" si="12"/>
        <v>0</v>
      </c>
      <c r="Q55" s="65">
        <f t="shared" si="12"/>
        <v>0</v>
      </c>
      <c r="R55" s="65">
        <f t="shared" si="12"/>
        <v>0</v>
      </c>
      <c r="S55" s="65">
        <f t="shared" si="12"/>
        <v>0</v>
      </c>
      <c r="T55" s="65">
        <f t="shared" si="12"/>
        <v>0</v>
      </c>
      <c r="U55" s="65">
        <f t="shared" si="12"/>
        <v>0</v>
      </c>
      <c r="V55" s="65">
        <f t="shared" si="12"/>
        <v>0</v>
      </c>
      <c r="W55" s="65">
        <f t="shared" si="12"/>
        <v>0</v>
      </c>
      <c r="X55" s="65">
        <f t="shared" si="12"/>
        <v>0</v>
      </c>
      <c r="Y55" s="65">
        <f t="shared" si="12"/>
        <v>0</v>
      </c>
      <c r="Z55" s="65">
        <f t="shared" si="12"/>
        <v>0</v>
      </c>
      <c r="AA55" s="65">
        <f t="shared" si="12"/>
        <v>0</v>
      </c>
      <c r="AB55" s="65">
        <f t="shared" si="12"/>
        <v>0</v>
      </c>
      <c r="AC55" s="65">
        <f t="shared" si="12"/>
        <v>0</v>
      </c>
      <c r="AD55" s="65">
        <f t="shared" si="12"/>
        <v>0</v>
      </c>
      <c r="AE55" s="65">
        <f t="shared" si="12"/>
        <v>0</v>
      </c>
      <c r="AF55" s="65">
        <f t="shared" si="12"/>
        <v>0</v>
      </c>
      <c r="AG55" s="65">
        <f t="shared" si="12"/>
        <v>0</v>
      </c>
      <c r="AH55" s="65">
        <f t="shared" si="12"/>
        <v>0</v>
      </c>
      <c r="AI55" s="65">
        <f t="shared" si="12"/>
        <v>0</v>
      </c>
      <c r="AJ55" s="65">
        <f t="shared" si="12"/>
        <v>0</v>
      </c>
      <c r="AK55" s="65">
        <f t="shared" si="12"/>
        <v>0</v>
      </c>
      <c r="AL55" s="65">
        <f t="shared" si="12"/>
        <v>0</v>
      </c>
      <c r="AM55" s="65">
        <f t="shared" si="12"/>
        <v>0</v>
      </c>
      <c r="AN55" s="65">
        <f t="shared" si="12"/>
        <v>0</v>
      </c>
      <c r="AO55" s="65">
        <f t="shared" si="12"/>
        <v>0</v>
      </c>
      <c r="AP55" s="65">
        <f t="shared" si="12"/>
        <v>0</v>
      </c>
      <c r="AQ55" s="65">
        <f t="shared" si="12"/>
        <v>0</v>
      </c>
      <c r="AR55" s="65">
        <f t="shared" si="12"/>
        <v>0</v>
      </c>
      <c r="AS55" s="65">
        <f t="shared" si="12"/>
        <v>0</v>
      </c>
      <c r="AT55" s="65">
        <f t="shared" si="12"/>
        <v>0</v>
      </c>
      <c r="AU55" s="65">
        <f t="shared" si="12"/>
        <v>0</v>
      </c>
      <c r="AV55" s="65">
        <f t="shared" si="12"/>
        <v>0</v>
      </c>
      <c r="AW55" s="65">
        <f t="shared" si="12"/>
        <v>0</v>
      </c>
      <c r="AX55" s="65">
        <f t="shared" si="12"/>
        <v>0</v>
      </c>
      <c r="AY55" s="65">
        <f t="shared" si="12"/>
        <v>0</v>
      </c>
      <c r="AZ55" s="65">
        <f t="shared" si="12"/>
        <v>0</v>
      </c>
      <c r="BA55" s="65">
        <f t="shared" si="12"/>
        <v>0</v>
      </c>
      <c r="BB55" s="65">
        <f t="shared" si="12"/>
        <v>0</v>
      </c>
      <c r="BC55" s="65">
        <f t="shared" si="12"/>
        <v>0</v>
      </c>
      <c r="BD55" s="65">
        <f t="shared" si="12"/>
        <v>0</v>
      </c>
      <c r="BE55" s="65">
        <f t="shared" si="12"/>
        <v>0</v>
      </c>
      <c r="BF55" s="65">
        <f t="shared" si="12"/>
        <v>0</v>
      </c>
      <c r="BG55" s="65">
        <f t="shared" si="12"/>
        <v>0</v>
      </c>
      <c r="BH55" s="66"/>
    </row>
    <row r="56" spans="1:60" ht="15.75">
      <c r="A56" s="48" t="s">
        <v>958</v>
      </c>
      <c r="B56" s="52" t="s">
        <v>1012</v>
      </c>
      <c r="C56" s="61" t="s">
        <v>388</v>
      </c>
      <c r="D56" s="61" t="s">
        <v>388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89">
        <v>0</v>
      </c>
      <c r="AL56" s="89">
        <v>0</v>
      </c>
      <c r="AM56" s="89">
        <v>0</v>
      </c>
      <c r="AN56" s="89">
        <v>0</v>
      </c>
      <c r="AO56" s="89">
        <v>0</v>
      </c>
      <c r="AP56" s="89">
        <v>0</v>
      </c>
      <c r="AQ56" s="89">
        <v>0</v>
      </c>
      <c r="AR56" s="89">
        <v>0</v>
      </c>
      <c r="AS56" s="89">
        <v>0</v>
      </c>
      <c r="AT56" s="89">
        <v>0</v>
      </c>
      <c r="AU56" s="89">
        <v>0</v>
      </c>
      <c r="AV56" s="89">
        <v>0</v>
      </c>
      <c r="AW56" s="89">
        <v>0</v>
      </c>
      <c r="AX56" s="89">
        <v>0</v>
      </c>
      <c r="AY56" s="89">
        <v>0</v>
      </c>
      <c r="AZ56" s="89">
        <v>0</v>
      </c>
      <c r="BA56" s="89">
        <v>0</v>
      </c>
      <c r="BB56" s="89">
        <v>0</v>
      </c>
      <c r="BC56" s="89">
        <v>0</v>
      </c>
      <c r="BD56" s="89">
        <v>0</v>
      </c>
      <c r="BE56" s="89">
        <v>0</v>
      </c>
      <c r="BF56" s="89">
        <v>0</v>
      </c>
      <c r="BG56" s="89">
        <v>0</v>
      </c>
      <c r="BH56" s="66"/>
    </row>
    <row r="57" spans="1:60" ht="15.75">
      <c r="A57" s="48" t="s">
        <v>959</v>
      </c>
      <c r="B57" s="51" t="s">
        <v>960</v>
      </c>
      <c r="C57" s="61" t="s">
        <v>388</v>
      </c>
      <c r="D57" s="61" t="s">
        <v>388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9">
        <v>0</v>
      </c>
      <c r="AL57" s="89">
        <v>0</v>
      </c>
      <c r="AM57" s="89">
        <v>0</v>
      </c>
      <c r="AN57" s="89">
        <v>0</v>
      </c>
      <c r="AO57" s="89">
        <v>0</v>
      </c>
      <c r="AP57" s="89">
        <v>0</v>
      </c>
      <c r="AQ57" s="89">
        <v>0</v>
      </c>
      <c r="AR57" s="89">
        <v>0</v>
      </c>
      <c r="AS57" s="89">
        <v>0</v>
      </c>
      <c r="AT57" s="89">
        <v>0</v>
      </c>
      <c r="AU57" s="89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89">
        <v>0</v>
      </c>
      <c r="BB57" s="89">
        <v>0</v>
      </c>
      <c r="BC57" s="89">
        <v>0</v>
      </c>
      <c r="BD57" s="89">
        <v>0</v>
      </c>
      <c r="BE57" s="89">
        <v>0</v>
      </c>
      <c r="BF57" s="89">
        <v>0</v>
      </c>
      <c r="BG57" s="89">
        <v>0</v>
      </c>
      <c r="BH57" s="66"/>
    </row>
    <row r="58" spans="1:60" ht="15.75">
      <c r="A58" s="48" t="s">
        <v>961</v>
      </c>
      <c r="B58" s="52" t="s">
        <v>962</v>
      </c>
      <c r="C58" s="61" t="s">
        <v>388</v>
      </c>
      <c r="D58" s="61" t="s">
        <v>388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>
        <v>0</v>
      </c>
      <c r="AM58" s="89">
        <v>0</v>
      </c>
      <c r="AN58" s="89">
        <v>0</v>
      </c>
      <c r="AO58" s="89">
        <v>0</v>
      </c>
      <c r="AP58" s="89">
        <v>0</v>
      </c>
      <c r="AQ58" s="89">
        <v>0</v>
      </c>
      <c r="AR58" s="89">
        <v>0</v>
      </c>
      <c r="AS58" s="89">
        <v>0</v>
      </c>
      <c r="AT58" s="89">
        <v>0</v>
      </c>
      <c r="AU58" s="89">
        <v>0</v>
      </c>
      <c r="AV58" s="89">
        <v>0</v>
      </c>
      <c r="AW58" s="89">
        <v>0</v>
      </c>
      <c r="AX58" s="89">
        <v>0</v>
      </c>
      <c r="AY58" s="89">
        <v>0</v>
      </c>
      <c r="AZ58" s="89">
        <v>0</v>
      </c>
      <c r="BA58" s="89">
        <v>0</v>
      </c>
      <c r="BB58" s="89">
        <v>0</v>
      </c>
      <c r="BC58" s="89">
        <v>0</v>
      </c>
      <c r="BD58" s="89">
        <v>0</v>
      </c>
      <c r="BE58" s="89">
        <v>0</v>
      </c>
      <c r="BF58" s="89">
        <v>0</v>
      </c>
      <c r="BG58" s="89">
        <v>0</v>
      </c>
      <c r="BH58" s="66"/>
    </row>
    <row r="59" spans="1:60" ht="15.75">
      <c r="A59" s="48" t="s">
        <v>963</v>
      </c>
      <c r="B59" s="51" t="s">
        <v>964</v>
      </c>
      <c r="C59" s="61" t="s">
        <v>388</v>
      </c>
      <c r="D59" s="61" t="s">
        <v>388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0</v>
      </c>
      <c r="AM59" s="89">
        <v>0</v>
      </c>
      <c r="AN59" s="89">
        <v>0</v>
      </c>
      <c r="AO59" s="89">
        <v>0</v>
      </c>
      <c r="AP59" s="89">
        <v>0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0</v>
      </c>
      <c r="AW59" s="89">
        <v>0</v>
      </c>
      <c r="AX59" s="89">
        <v>0</v>
      </c>
      <c r="AY59" s="89">
        <v>0</v>
      </c>
      <c r="AZ59" s="89">
        <v>0</v>
      </c>
      <c r="BA59" s="89">
        <v>0</v>
      </c>
      <c r="BB59" s="89">
        <v>0</v>
      </c>
      <c r="BC59" s="89">
        <v>0</v>
      </c>
      <c r="BD59" s="89">
        <v>0</v>
      </c>
      <c r="BE59" s="89">
        <v>0</v>
      </c>
      <c r="BF59" s="89">
        <v>0</v>
      </c>
      <c r="BG59" s="89">
        <v>0</v>
      </c>
      <c r="BH59" s="66"/>
    </row>
    <row r="60" spans="1:60" ht="15.75">
      <c r="A60" s="48" t="s">
        <v>965</v>
      </c>
      <c r="B60" s="51" t="s">
        <v>1013</v>
      </c>
      <c r="C60" s="61" t="s">
        <v>388</v>
      </c>
      <c r="D60" s="61" t="s">
        <v>388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9">
        <v>0</v>
      </c>
      <c r="AK60" s="89">
        <v>0</v>
      </c>
      <c r="AL60" s="89">
        <v>0</v>
      </c>
      <c r="AM60" s="89">
        <v>0</v>
      </c>
      <c r="AN60" s="89">
        <v>0</v>
      </c>
      <c r="AO60" s="89">
        <v>0</v>
      </c>
      <c r="AP60" s="89">
        <v>0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9">
        <v>0</v>
      </c>
      <c r="AW60" s="89">
        <v>0</v>
      </c>
      <c r="AX60" s="89">
        <v>0</v>
      </c>
      <c r="AY60" s="89">
        <v>0</v>
      </c>
      <c r="AZ60" s="89">
        <v>0</v>
      </c>
      <c r="BA60" s="89">
        <v>0</v>
      </c>
      <c r="BB60" s="89">
        <v>0</v>
      </c>
      <c r="BC60" s="89">
        <v>0</v>
      </c>
      <c r="BD60" s="89">
        <v>0</v>
      </c>
      <c r="BE60" s="89">
        <v>0</v>
      </c>
      <c r="BF60" s="89">
        <v>0</v>
      </c>
      <c r="BG60" s="89">
        <v>0</v>
      </c>
      <c r="BH60" s="66"/>
    </row>
    <row r="61" spans="1:60" ht="15.75">
      <c r="A61" s="48" t="s">
        <v>966</v>
      </c>
      <c r="B61" s="49" t="s">
        <v>967</v>
      </c>
      <c r="C61" s="61" t="s">
        <v>388</v>
      </c>
      <c r="D61" s="61" t="s">
        <v>388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  <c r="AE61" s="65">
        <v>0</v>
      </c>
      <c r="AF61" s="65">
        <v>0</v>
      </c>
      <c r="AG61" s="65">
        <v>0</v>
      </c>
      <c r="AH61" s="65">
        <v>0</v>
      </c>
      <c r="AI61" s="65">
        <v>0</v>
      </c>
      <c r="AJ61" s="65">
        <v>0</v>
      </c>
      <c r="AK61" s="65">
        <v>0</v>
      </c>
      <c r="AL61" s="65">
        <v>0</v>
      </c>
      <c r="AM61" s="65">
        <v>0</v>
      </c>
      <c r="AN61" s="65">
        <v>0</v>
      </c>
      <c r="AO61" s="65">
        <v>0</v>
      </c>
      <c r="AP61" s="65">
        <v>0</v>
      </c>
      <c r="AQ61" s="65">
        <v>0</v>
      </c>
      <c r="AR61" s="65">
        <v>0</v>
      </c>
      <c r="AS61" s="65">
        <v>0</v>
      </c>
      <c r="AT61" s="65">
        <v>0</v>
      </c>
      <c r="AU61" s="65">
        <v>0</v>
      </c>
      <c r="AV61" s="65">
        <v>0</v>
      </c>
      <c r="AW61" s="65">
        <v>0</v>
      </c>
      <c r="AX61" s="65">
        <v>0</v>
      </c>
      <c r="AY61" s="65">
        <v>0</v>
      </c>
      <c r="AZ61" s="65">
        <v>0</v>
      </c>
      <c r="BA61" s="65">
        <v>0</v>
      </c>
      <c r="BB61" s="65">
        <v>0</v>
      </c>
      <c r="BC61" s="65">
        <v>0</v>
      </c>
      <c r="BD61" s="65">
        <v>0</v>
      </c>
      <c r="BE61" s="65">
        <v>0</v>
      </c>
      <c r="BF61" s="65">
        <v>0</v>
      </c>
      <c r="BG61" s="65">
        <v>0</v>
      </c>
      <c r="BH61" s="66"/>
    </row>
    <row r="62" spans="1:60" ht="31.5">
      <c r="A62" s="48" t="s">
        <v>253</v>
      </c>
      <c r="B62" s="49" t="s">
        <v>968</v>
      </c>
      <c r="C62" s="61" t="s">
        <v>388</v>
      </c>
      <c r="D62" s="61" t="s">
        <v>388</v>
      </c>
      <c r="E62" s="65">
        <f aca="true" t="shared" si="13" ref="E62:BG62">E63+E68</f>
        <v>0</v>
      </c>
      <c r="F62" s="65">
        <f t="shared" si="13"/>
        <v>0</v>
      </c>
      <c r="G62" s="65">
        <f t="shared" si="13"/>
        <v>0</v>
      </c>
      <c r="H62" s="65">
        <f t="shared" si="13"/>
        <v>0</v>
      </c>
      <c r="I62" s="65">
        <f t="shared" si="13"/>
        <v>0</v>
      </c>
      <c r="J62" s="65">
        <f t="shared" si="13"/>
        <v>0</v>
      </c>
      <c r="K62" s="65">
        <f t="shared" si="13"/>
        <v>0</v>
      </c>
      <c r="L62" s="65">
        <f t="shared" si="13"/>
        <v>0</v>
      </c>
      <c r="M62" s="65">
        <f t="shared" si="13"/>
        <v>0</v>
      </c>
      <c r="N62" s="65">
        <f t="shared" si="13"/>
        <v>0</v>
      </c>
      <c r="O62" s="65">
        <f t="shared" si="13"/>
        <v>0</v>
      </c>
      <c r="P62" s="65">
        <f t="shared" si="13"/>
        <v>0</v>
      </c>
      <c r="Q62" s="65">
        <f t="shared" si="13"/>
        <v>0</v>
      </c>
      <c r="R62" s="65">
        <f t="shared" si="13"/>
        <v>0</v>
      </c>
      <c r="S62" s="65">
        <f t="shared" si="13"/>
        <v>0</v>
      </c>
      <c r="T62" s="65">
        <f t="shared" si="13"/>
        <v>0</v>
      </c>
      <c r="U62" s="65">
        <f t="shared" si="13"/>
        <v>0</v>
      </c>
      <c r="V62" s="65">
        <f t="shared" si="13"/>
        <v>0</v>
      </c>
      <c r="W62" s="65">
        <f t="shared" si="13"/>
        <v>0</v>
      </c>
      <c r="X62" s="65">
        <f t="shared" si="13"/>
        <v>0</v>
      </c>
      <c r="Y62" s="65">
        <f t="shared" si="13"/>
        <v>0</v>
      </c>
      <c r="Z62" s="65">
        <f t="shared" si="13"/>
        <v>0</v>
      </c>
      <c r="AA62" s="65">
        <f t="shared" si="13"/>
        <v>0</v>
      </c>
      <c r="AB62" s="65">
        <f t="shared" si="13"/>
        <v>0</v>
      </c>
      <c r="AC62" s="65">
        <f t="shared" si="13"/>
        <v>0</v>
      </c>
      <c r="AD62" s="65">
        <f t="shared" si="13"/>
        <v>0</v>
      </c>
      <c r="AE62" s="65">
        <f t="shared" si="13"/>
        <v>0</v>
      </c>
      <c r="AF62" s="65">
        <f t="shared" si="13"/>
        <v>0</v>
      </c>
      <c r="AG62" s="65">
        <f t="shared" si="13"/>
        <v>0</v>
      </c>
      <c r="AH62" s="65">
        <f t="shared" si="13"/>
        <v>0</v>
      </c>
      <c r="AI62" s="65">
        <f t="shared" si="13"/>
        <v>0</v>
      </c>
      <c r="AJ62" s="65">
        <f t="shared" si="13"/>
        <v>0</v>
      </c>
      <c r="AK62" s="65">
        <f t="shared" si="13"/>
        <v>0</v>
      </c>
      <c r="AL62" s="65">
        <f t="shared" si="13"/>
        <v>0</v>
      </c>
      <c r="AM62" s="65">
        <f t="shared" si="13"/>
        <v>0</v>
      </c>
      <c r="AN62" s="65">
        <f t="shared" si="13"/>
        <v>0</v>
      </c>
      <c r="AO62" s="65">
        <f t="shared" si="13"/>
        <v>0</v>
      </c>
      <c r="AP62" s="65">
        <f t="shared" si="13"/>
        <v>0</v>
      </c>
      <c r="AQ62" s="65">
        <f t="shared" si="13"/>
        <v>0</v>
      </c>
      <c r="AR62" s="65">
        <f t="shared" si="13"/>
        <v>0</v>
      </c>
      <c r="AS62" s="65">
        <f t="shared" si="13"/>
        <v>0</v>
      </c>
      <c r="AT62" s="65">
        <f t="shared" si="13"/>
        <v>0</v>
      </c>
      <c r="AU62" s="65">
        <f t="shared" si="13"/>
        <v>0</v>
      </c>
      <c r="AV62" s="65">
        <f t="shared" si="13"/>
        <v>0</v>
      </c>
      <c r="AW62" s="65">
        <f t="shared" si="13"/>
        <v>0</v>
      </c>
      <c r="AX62" s="65">
        <f t="shared" si="13"/>
        <v>0</v>
      </c>
      <c r="AY62" s="65">
        <f t="shared" si="13"/>
        <v>0</v>
      </c>
      <c r="AZ62" s="65">
        <f t="shared" si="13"/>
        <v>0</v>
      </c>
      <c r="BA62" s="65">
        <f t="shared" si="13"/>
        <v>0</v>
      </c>
      <c r="BB62" s="65">
        <f t="shared" si="13"/>
        <v>0</v>
      </c>
      <c r="BC62" s="65">
        <f t="shared" si="13"/>
        <v>0</v>
      </c>
      <c r="BD62" s="65">
        <f t="shared" si="13"/>
        <v>0</v>
      </c>
      <c r="BE62" s="65">
        <f t="shared" si="13"/>
        <v>0</v>
      </c>
      <c r="BF62" s="65">
        <f t="shared" si="13"/>
        <v>0</v>
      </c>
      <c r="BG62" s="65">
        <f t="shared" si="13"/>
        <v>0</v>
      </c>
      <c r="BH62" s="66"/>
    </row>
    <row r="63" spans="1:60" ht="31.5">
      <c r="A63" s="48" t="s">
        <v>254</v>
      </c>
      <c r="B63" s="53" t="s">
        <v>969</v>
      </c>
      <c r="C63" s="61" t="s">
        <v>388</v>
      </c>
      <c r="D63" s="61" t="s">
        <v>388</v>
      </c>
      <c r="E63" s="65">
        <f aca="true" t="shared" si="14" ref="E63:BG63">E64</f>
        <v>0</v>
      </c>
      <c r="F63" s="65">
        <f t="shared" si="14"/>
        <v>0</v>
      </c>
      <c r="G63" s="65">
        <f t="shared" si="14"/>
        <v>0</v>
      </c>
      <c r="H63" s="65">
        <f t="shared" si="14"/>
        <v>0</v>
      </c>
      <c r="I63" s="65">
        <f t="shared" si="14"/>
        <v>0</v>
      </c>
      <c r="J63" s="65">
        <f t="shared" si="14"/>
        <v>0</v>
      </c>
      <c r="K63" s="65">
        <f t="shared" si="14"/>
        <v>0</v>
      </c>
      <c r="L63" s="65">
        <f t="shared" si="14"/>
        <v>0</v>
      </c>
      <c r="M63" s="65">
        <f t="shared" si="14"/>
        <v>0</v>
      </c>
      <c r="N63" s="65">
        <f t="shared" si="14"/>
        <v>0</v>
      </c>
      <c r="O63" s="65">
        <f t="shared" si="14"/>
        <v>0</v>
      </c>
      <c r="P63" s="65">
        <f t="shared" si="14"/>
        <v>0</v>
      </c>
      <c r="Q63" s="65">
        <f t="shared" si="14"/>
        <v>0</v>
      </c>
      <c r="R63" s="65">
        <f t="shared" si="14"/>
        <v>0</v>
      </c>
      <c r="S63" s="65">
        <f t="shared" si="14"/>
        <v>0</v>
      </c>
      <c r="T63" s="65">
        <f t="shared" si="14"/>
        <v>0</v>
      </c>
      <c r="U63" s="65">
        <f t="shared" si="14"/>
        <v>0</v>
      </c>
      <c r="V63" s="65">
        <f t="shared" si="14"/>
        <v>0</v>
      </c>
      <c r="W63" s="65">
        <f t="shared" si="14"/>
        <v>0</v>
      </c>
      <c r="X63" s="65">
        <f t="shared" si="14"/>
        <v>0</v>
      </c>
      <c r="Y63" s="65">
        <f t="shared" si="14"/>
        <v>0</v>
      </c>
      <c r="Z63" s="65">
        <f t="shared" si="14"/>
        <v>0</v>
      </c>
      <c r="AA63" s="65">
        <f t="shared" si="14"/>
        <v>0</v>
      </c>
      <c r="AB63" s="65">
        <f t="shared" si="14"/>
        <v>0</v>
      </c>
      <c r="AC63" s="65">
        <f t="shared" si="14"/>
        <v>0</v>
      </c>
      <c r="AD63" s="65">
        <f t="shared" si="14"/>
        <v>0</v>
      </c>
      <c r="AE63" s="65">
        <f t="shared" si="14"/>
        <v>0</v>
      </c>
      <c r="AF63" s="65">
        <f t="shared" si="14"/>
        <v>0</v>
      </c>
      <c r="AG63" s="65">
        <f t="shared" si="14"/>
        <v>0</v>
      </c>
      <c r="AH63" s="65">
        <f t="shared" si="14"/>
        <v>0</v>
      </c>
      <c r="AI63" s="65">
        <f t="shared" si="14"/>
        <v>0</v>
      </c>
      <c r="AJ63" s="65">
        <f t="shared" si="14"/>
        <v>0</v>
      </c>
      <c r="AK63" s="65">
        <f t="shared" si="14"/>
        <v>0</v>
      </c>
      <c r="AL63" s="65">
        <f t="shared" si="14"/>
        <v>0</v>
      </c>
      <c r="AM63" s="65">
        <f t="shared" si="14"/>
        <v>0</v>
      </c>
      <c r="AN63" s="65">
        <f t="shared" si="14"/>
        <v>0</v>
      </c>
      <c r="AO63" s="65">
        <f t="shared" si="14"/>
        <v>0</v>
      </c>
      <c r="AP63" s="65">
        <f t="shared" si="14"/>
        <v>0</v>
      </c>
      <c r="AQ63" s="65">
        <f t="shared" si="14"/>
        <v>0</v>
      </c>
      <c r="AR63" s="65">
        <f t="shared" si="14"/>
        <v>0</v>
      </c>
      <c r="AS63" s="65">
        <f t="shared" si="14"/>
        <v>0</v>
      </c>
      <c r="AT63" s="65">
        <f t="shared" si="14"/>
        <v>0</v>
      </c>
      <c r="AU63" s="65">
        <f t="shared" si="14"/>
        <v>0</v>
      </c>
      <c r="AV63" s="65">
        <f t="shared" si="14"/>
        <v>0</v>
      </c>
      <c r="AW63" s="65">
        <f t="shared" si="14"/>
        <v>0</v>
      </c>
      <c r="AX63" s="65">
        <f t="shared" si="14"/>
        <v>0</v>
      </c>
      <c r="AY63" s="65">
        <f t="shared" si="14"/>
        <v>0</v>
      </c>
      <c r="AZ63" s="65">
        <f t="shared" si="14"/>
        <v>0</v>
      </c>
      <c r="BA63" s="65">
        <f t="shared" si="14"/>
        <v>0</v>
      </c>
      <c r="BB63" s="65">
        <f t="shared" si="14"/>
        <v>0</v>
      </c>
      <c r="BC63" s="65">
        <f t="shared" si="14"/>
        <v>0</v>
      </c>
      <c r="BD63" s="65">
        <f t="shared" si="14"/>
        <v>0</v>
      </c>
      <c r="BE63" s="65">
        <f t="shared" si="14"/>
        <v>0</v>
      </c>
      <c r="BF63" s="65">
        <f t="shared" si="14"/>
        <v>0</v>
      </c>
      <c r="BG63" s="65">
        <f t="shared" si="14"/>
        <v>0</v>
      </c>
      <c r="BH63" s="66"/>
    </row>
    <row r="64" spans="1:60" ht="15.75">
      <c r="A64" s="48" t="s">
        <v>104</v>
      </c>
      <c r="B64" s="53" t="s">
        <v>970</v>
      </c>
      <c r="C64" s="61" t="s">
        <v>388</v>
      </c>
      <c r="D64" s="61" t="s">
        <v>388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89">
        <v>0</v>
      </c>
      <c r="AD64" s="89">
        <v>0</v>
      </c>
      <c r="AE64" s="89">
        <v>0</v>
      </c>
      <c r="AF64" s="89">
        <v>0</v>
      </c>
      <c r="AG64" s="89">
        <v>0</v>
      </c>
      <c r="AH64" s="89">
        <v>0</v>
      </c>
      <c r="AI64" s="89">
        <v>0</v>
      </c>
      <c r="AJ64" s="89">
        <v>0</v>
      </c>
      <c r="AK64" s="89">
        <v>0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0</v>
      </c>
      <c r="AW64" s="89">
        <v>0</v>
      </c>
      <c r="AX64" s="89">
        <v>0</v>
      </c>
      <c r="AY64" s="89">
        <v>0</v>
      </c>
      <c r="AZ64" s="89">
        <v>0</v>
      </c>
      <c r="BA64" s="89">
        <v>0</v>
      </c>
      <c r="BB64" s="89">
        <v>0</v>
      </c>
      <c r="BC64" s="89">
        <v>0</v>
      </c>
      <c r="BD64" s="89">
        <v>0</v>
      </c>
      <c r="BE64" s="89">
        <v>0</v>
      </c>
      <c r="BF64" s="89">
        <v>0</v>
      </c>
      <c r="BG64" s="89">
        <v>0</v>
      </c>
      <c r="BH64" s="66"/>
    </row>
    <row r="65" spans="1:60" ht="31.5">
      <c r="A65" s="48" t="s">
        <v>255</v>
      </c>
      <c r="B65" s="53" t="s">
        <v>971</v>
      </c>
      <c r="C65" s="61" t="s">
        <v>388</v>
      </c>
      <c r="D65" s="61" t="s">
        <v>388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0</v>
      </c>
      <c r="AH65" s="65">
        <v>0</v>
      </c>
      <c r="AI65" s="65">
        <v>0</v>
      </c>
      <c r="AJ65" s="65">
        <v>0</v>
      </c>
      <c r="AK65" s="65">
        <v>0</v>
      </c>
      <c r="AL65" s="65">
        <v>0</v>
      </c>
      <c r="AM65" s="65">
        <v>0</v>
      </c>
      <c r="AN65" s="65">
        <v>0</v>
      </c>
      <c r="AO65" s="65">
        <v>0</v>
      </c>
      <c r="AP65" s="65">
        <v>0</v>
      </c>
      <c r="AQ65" s="65">
        <v>0</v>
      </c>
      <c r="AR65" s="65">
        <v>0</v>
      </c>
      <c r="AS65" s="65">
        <v>0</v>
      </c>
      <c r="AT65" s="65">
        <v>0</v>
      </c>
      <c r="AU65" s="65">
        <v>0</v>
      </c>
      <c r="AV65" s="65">
        <v>0</v>
      </c>
      <c r="AW65" s="65">
        <v>0</v>
      </c>
      <c r="AX65" s="65">
        <v>0</v>
      </c>
      <c r="AY65" s="65">
        <v>0</v>
      </c>
      <c r="AZ65" s="65">
        <v>0</v>
      </c>
      <c r="BA65" s="65">
        <v>0</v>
      </c>
      <c r="BB65" s="65">
        <v>0</v>
      </c>
      <c r="BC65" s="65">
        <v>0</v>
      </c>
      <c r="BD65" s="65">
        <v>0</v>
      </c>
      <c r="BE65" s="65">
        <v>0</v>
      </c>
      <c r="BF65" s="65">
        <v>0</v>
      </c>
      <c r="BG65" s="65">
        <v>0</v>
      </c>
      <c r="BH65" s="66"/>
    </row>
    <row r="66" spans="1:60" ht="15.75">
      <c r="A66" s="48" t="s">
        <v>256</v>
      </c>
      <c r="B66" s="53" t="s">
        <v>972</v>
      </c>
      <c r="C66" s="61" t="s">
        <v>388</v>
      </c>
      <c r="D66" s="61" t="s">
        <v>388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0</v>
      </c>
      <c r="AJ66" s="65">
        <v>0</v>
      </c>
      <c r="AK66" s="65">
        <v>0</v>
      </c>
      <c r="AL66" s="65">
        <v>0</v>
      </c>
      <c r="AM66" s="65">
        <v>0</v>
      </c>
      <c r="AN66" s="65">
        <v>0</v>
      </c>
      <c r="AO66" s="65">
        <v>0</v>
      </c>
      <c r="AP66" s="65">
        <v>0</v>
      </c>
      <c r="AQ66" s="65">
        <v>0</v>
      </c>
      <c r="AR66" s="65">
        <v>0</v>
      </c>
      <c r="AS66" s="65">
        <v>0</v>
      </c>
      <c r="AT66" s="65">
        <v>0</v>
      </c>
      <c r="AU66" s="65">
        <v>0</v>
      </c>
      <c r="AV66" s="65">
        <v>0</v>
      </c>
      <c r="AW66" s="65">
        <v>0</v>
      </c>
      <c r="AX66" s="65">
        <v>0</v>
      </c>
      <c r="AY66" s="65">
        <v>0</v>
      </c>
      <c r="AZ66" s="65">
        <v>0</v>
      </c>
      <c r="BA66" s="65">
        <v>0</v>
      </c>
      <c r="BB66" s="65">
        <v>0</v>
      </c>
      <c r="BC66" s="65">
        <v>0</v>
      </c>
      <c r="BD66" s="65">
        <v>0</v>
      </c>
      <c r="BE66" s="65">
        <v>0</v>
      </c>
      <c r="BF66" s="65">
        <v>0</v>
      </c>
      <c r="BG66" s="65">
        <v>0</v>
      </c>
      <c r="BH66" s="66"/>
    </row>
    <row r="67" spans="1:60" ht="31.5">
      <c r="A67" s="48" t="s">
        <v>257</v>
      </c>
      <c r="B67" s="53" t="s">
        <v>973</v>
      </c>
      <c r="C67" s="61" t="s">
        <v>388</v>
      </c>
      <c r="D67" s="61" t="s">
        <v>388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0</v>
      </c>
      <c r="AE67" s="65">
        <v>0</v>
      </c>
      <c r="AF67" s="65">
        <v>0</v>
      </c>
      <c r="AG67" s="65">
        <v>0</v>
      </c>
      <c r="AH67" s="65">
        <v>0</v>
      </c>
      <c r="AI67" s="65">
        <v>0</v>
      </c>
      <c r="AJ67" s="65">
        <v>0</v>
      </c>
      <c r="AK67" s="65">
        <v>0</v>
      </c>
      <c r="AL67" s="65">
        <v>0</v>
      </c>
      <c r="AM67" s="65">
        <v>0</v>
      </c>
      <c r="AN67" s="65">
        <v>0</v>
      </c>
      <c r="AO67" s="65">
        <v>0</v>
      </c>
      <c r="AP67" s="65">
        <v>0</v>
      </c>
      <c r="AQ67" s="65">
        <v>0</v>
      </c>
      <c r="AR67" s="65">
        <v>0</v>
      </c>
      <c r="AS67" s="65">
        <v>0</v>
      </c>
      <c r="AT67" s="65">
        <v>0</v>
      </c>
      <c r="AU67" s="65">
        <v>0</v>
      </c>
      <c r="AV67" s="65">
        <v>0</v>
      </c>
      <c r="AW67" s="65">
        <v>0</v>
      </c>
      <c r="AX67" s="65">
        <v>0</v>
      </c>
      <c r="AY67" s="65">
        <v>0</v>
      </c>
      <c r="AZ67" s="65">
        <v>0</v>
      </c>
      <c r="BA67" s="65">
        <v>0</v>
      </c>
      <c r="BB67" s="65">
        <v>0</v>
      </c>
      <c r="BC67" s="65">
        <v>0</v>
      </c>
      <c r="BD67" s="65">
        <v>0</v>
      </c>
      <c r="BE67" s="65">
        <v>0</v>
      </c>
      <c r="BF67" s="65">
        <v>0</v>
      </c>
      <c r="BG67" s="65">
        <v>0</v>
      </c>
      <c r="BH67" s="66"/>
    </row>
    <row r="68" spans="1:60" ht="31.5">
      <c r="A68" s="48" t="s">
        <v>258</v>
      </c>
      <c r="B68" s="53" t="s">
        <v>974</v>
      </c>
      <c r="C68" s="61" t="s">
        <v>388</v>
      </c>
      <c r="D68" s="61" t="s">
        <v>388</v>
      </c>
      <c r="E68" s="65">
        <f aca="true" t="shared" si="15" ref="E68:BG68">E69</f>
        <v>0</v>
      </c>
      <c r="F68" s="65">
        <f t="shared" si="15"/>
        <v>0</v>
      </c>
      <c r="G68" s="65">
        <f t="shared" si="15"/>
        <v>0</v>
      </c>
      <c r="H68" s="65">
        <f t="shared" si="15"/>
        <v>0</v>
      </c>
      <c r="I68" s="65">
        <f t="shared" si="15"/>
        <v>0</v>
      </c>
      <c r="J68" s="65">
        <f t="shared" si="15"/>
        <v>0</v>
      </c>
      <c r="K68" s="65">
        <f t="shared" si="15"/>
        <v>0</v>
      </c>
      <c r="L68" s="65">
        <f t="shared" si="15"/>
        <v>0</v>
      </c>
      <c r="M68" s="65">
        <f t="shared" si="15"/>
        <v>0</v>
      </c>
      <c r="N68" s="65">
        <f t="shared" si="15"/>
        <v>0</v>
      </c>
      <c r="O68" s="65">
        <f t="shared" si="15"/>
        <v>0</v>
      </c>
      <c r="P68" s="65">
        <f t="shared" si="15"/>
        <v>0</v>
      </c>
      <c r="Q68" s="65">
        <f t="shared" si="15"/>
        <v>0</v>
      </c>
      <c r="R68" s="65">
        <f t="shared" si="15"/>
        <v>0</v>
      </c>
      <c r="S68" s="65">
        <f t="shared" si="15"/>
        <v>0</v>
      </c>
      <c r="T68" s="65">
        <f t="shared" si="15"/>
        <v>0</v>
      </c>
      <c r="U68" s="65">
        <f t="shared" si="15"/>
        <v>0</v>
      </c>
      <c r="V68" s="65">
        <f t="shared" si="15"/>
        <v>0</v>
      </c>
      <c r="W68" s="65">
        <f t="shared" si="15"/>
        <v>0</v>
      </c>
      <c r="X68" s="65">
        <f t="shared" si="15"/>
        <v>0</v>
      </c>
      <c r="Y68" s="65">
        <f t="shared" si="15"/>
        <v>0</v>
      </c>
      <c r="Z68" s="65">
        <f t="shared" si="15"/>
        <v>0</v>
      </c>
      <c r="AA68" s="65">
        <f t="shared" si="15"/>
        <v>0</v>
      </c>
      <c r="AB68" s="65">
        <f t="shared" si="15"/>
        <v>0</v>
      </c>
      <c r="AC68" s="65">
        <f t="shared" si="15"/>
        <v>0</v>
      </c>
      <c r="AD68" s="65">
        <f t="shared" si="15"/>
        <v>0</v>
      </c>
      <c r="AE68" s="65">
        <f t="shared" si="15"/>
        <v>0</v>
      </c>
      <c r="AF68" s="65">
        <f t="shared" si="15"/>
        <v>0</v>
      </c>
      <c r="AG68" s="65">
        <f t="shared" si="15"/>
        <v>0</v>
      </c>
      <c r="AH68" s="65">
        <f t="shared" si="15"/>
        <v>0</v>
      </c>
      <c r="AI68" s="65">
        <f t="shared" si="15"/>
        <v>0</v>
      </c>
      <c r="AJ68" s="65">
        <f t="shared" si="15"/>
        <v>0</v>
      </c>
      <c r="AK68" s="65">
        <f t="shared" si="15"/>
        <v>0</v>
      </c>
      <c r="AL68" s="65">
        <f t="shared" si="15"/>
        <v>0</v>
      </c>
      <c r="AM68" s="65">
        <f t="shared" si="15"/>
        <v>0</v>
      </c>
      <c r="AN68" s="65">
        <f t="shared" si="15"/>
        <v>0</v>
      </c>
      <c r="AO68" s="65">
        <f t="shared" si="15"/>
        <v>0</v>
      </c>
      <c r="AP68" s="65">
        <f t="shared" si="15"/>
        <v>0</v>
      </c>
      <c r="AQ68" s="65">
        <f t="shared" si="15"/>
        <v>0</v>
      </c>
      <c r="AR68" s="65">
        <f t="shared" si="15"/>
        <v>0</v>
      </c>
      <c r="AS68" s="65">
        <f t="shared" si="15"/>
        <v>0</v>
      </c>
      <c r="AT68" s="65">
        <f t="shared" si="15"/>
        <v>0</v>
      </c>
      <c r="AU68" s="65">
        <f t="shared" si="15"/>
        <v>0</v>
      </c>
      <c r="AV68" s="65">
        <f t="shared" si="15"/>
        <v>0</v>
      </c>
      <c r="AW68" s="65">
        <f t="shared" si="15"/>
        <v>0</v>
      </c>
      <c r="AX68" s="65">
        <f t="shared" si="15"/>
        <v>0</v>
      </c>
      <c r="AY68" s="65">
        <f t="shared" si="15"/>
        <v>0</v>
      </c>
      <c r="AZ68" s="65">
        <f t="shared" si="15"/>
        <v>0</v>
      </c>
      <c r="BA68" s="65">
        <f t="shared" si="15"/>
        <v>0</v>
      </c>
      <c r="BB68" s="65">
        <f t="shared" si="15"/>
        <v>0</v>
      </c>
      <c r="BC68" s="65">
        <f t="shared" si="15"/>
        <v>0</v>
      </c>
      <c r="BD68" s="65">
        <f t="shared" si="15"/>
        <v>0</v>
      </c>
      <c r="BE68" s="65">
        <f t="shared" si="15"/>
        <v>0</v>
      </c>
      <c r="BF68" s="65">
        <f t="shared" si="15"/>
        <v>0</v>
      </c>
      <c r="BG68" s="65">
        <f t="shared" si="15"/>
        <v>0</v>
      </c>
      <c r="BH68" s="66"/>
    </row>
    <row r="69" spans="1:60" ht="15.75">
      <c r="A69" s="48" t="s">
        <v>975</v>
      </c>
      <c r="B69" s="53" t="s">
        <v>976</v>
      </c>
      <c r="C69" s="61" t="s">
        <v>388</v>
      </c>
      <c r="D69" s="61" t="s">
        <v>388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89">
        <v>0</v>
      </c>
      <c r="BB69" s="89">
        <v>0</v>
      </c>
      <c r="BC69" s="89">
        <v>0</v>
      </c>
      <c r="BD69" s="89">
        <v>0</v>
      </c>
      <c r="BE69" s="89">
        <v>0</v>
      </c>
      <c r="BF69" s="89">
        <v>0</v>
      </c>
      <c r="BG69" s="89">
        <v>0</v>
      </c>
      <c r="BH69" s="66"/>
    </row>
    <row r="70" spans="1:60" ht="31.5">
      <c r="A70" s="48" t="s">
        <v>259</v>
      </c>
      <c r="B70" s="53" t="s">
        <v>977</v>
      </c>
      <c r="C70" s="61" t="s">
        <v>388</v>
      </c>
      <c r="D70" s="61" t="s">
        <v>388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  <c r="AB70" s="65">
        <v>0</v>
      </c>
      <c r="AC70" s="65">
        <v>0</v>
      </c>
      <c r="AD70" s="65">
        <v>0</v>
      </c>
      <c r="AE70" s="65">
        <v>0</v>
      </c>
      <c r="AF70" s="65">
        <v>0</v>
      </c>
      <c r="AG70" s="65">
        <v>0</v>
      </c>
      <c r="AH70" s="65">
        <v>0</v>
      </c>
      <c r="AI70" s="65">
        <v>0</v>
      </c>
      <c r="AJ70" s="65">
        <v>0</v>
      </c>
      <c r="AK70" s="65">
        <v>0</v>
      </c>
      <c r="AL70" s="65">
        <v>0</v>
      </c>
      <c r="AM70" s="65">
        <v>0</v>
      </c>
      <c r="AN70" s="65">
        <v>0</v>
      </c>
      <c r="AO70" s="65">
        <v>0</v>
      </c>
      <c r="AP70" s="65">
        <v>0</v>
      </c>
      <c r="AQ70" s="65">
        <v>0</v>
      </c>
      <c r="AR70" s="65">
        <v>0</v>
      </c>
      <c r="AS70" s="65">
        <v>0</v>
      </c>
      <c r="AT70" s="65">
        <v>0</v>
      </c>
      <c r="AU70" s="65">
        <v>0</v>
      </c>
      <c r="AV70" s="65">
        <v>0</v>
      </c>
      <c r="AW70" s="65">
        <v>0</v>
      </c>
      <c r="AX70" s="65">
        <v>0</v>
      </c>
      <c r="AY70" s="65">
        <v>0</v>
      </c>
      <c r="AZ70" s="65">
        <v>0</v>
      </c>
      <c r="BA70" s="65">
        <v>0</v>
      </c>
      <c r="BB70" s="65">
        <v>0</v>
      </c>
      <c r="BC70" s="65">
        <v>0</v>
      </c>
      <c r="BD70" s="65">
        <v>0</v>
      </c>
      <c r="BE70" s="65">
        <v>0</v>
      </c>
      <c r="BF70" s="65">
        <v>0</v>
      </c>
      <c r="BG70" s="65">
        <v>0</v>
      </c>
      <c r="BH70" s="66"/>
    </row>
    <row r="71" spans="1:60" ht="31.5">
      <c r="A71" s="48" t="s">
        <v>260</v>
      </c>
      <c r="B71" s="53" t="s">
        <v>978</v>
      </c>
      <c r="C71" s="61" t="s">
        <v>388</v>
      </c>
      <c r="D71" s="61" t="s">
        <v>388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  <c r="AE71" s="65">
        <v>0</v>
      </c>
      <c r="AF71" s="65">
        <v>0</v>
      </c>
      <c r="AG71" s="65">
        <v>0</v>
      </c>
      <c r="AH71" s="65">
        <v>0</v>
      </c>
      <c r="AI71" s="65">
        <v>0</v>
      </c>
      <c r="AJ71" s="65">
        <v>0</v>
      </c>
      <c r="AK71" s="65">
        <v>0</v>
      </c>
      <c r="AL71" s="65">
        <v>0</v>
      </c>
      <c r="AM71" s="65">
        <v>0</v>
      </c>
      <c r="AN71" s="65">
        <v>0</v>
      </c>
      <c r="AO71" s="65">
        <v>0</v>
      </c>
      <c r="AP71" s="65">
        <v>0</v>
      </c>
      <c r="AQ71" s="65">
        <v>0</v>
      </c>
      <c r="AR71" s="65">
        <v>0</v>
      </c>
      <c r="AS71" s="65">
        <v>0</v>
      </c>
      <c r="AT71" s="65">
        <v>0</v>
      </c>
      <c r="AU71" s="65">
        <v>0</v>
      </c>
      <c r="AV71" s="65">
        <v>0</v>
      </c>
      <c r="AW71" s="65">
        <v>0</v>
      </c>
      <c r="AX71" s="65">
        <v>0</v>
      </c>
      <c r="AY71" s="65">
        <v>0</v>
      </c>
      <c r="AZ71" s="65">
        <v>0</v>
      </c>
      <c r="BA71" s="65">
        <v>0</v>
      </c>
      <c r="BB71" s="65">
        <v>0</v>
      </c>
      <c r="BC71" s="65">
        <v>0</v>
      </c>
      <c r="BD71" s="65">
        <v>0</v>
      </c>
      <c r="BE71" s="65">
        <v>0</v>
      </c>
      <c r="BF71" s="65">
        <v>0</v>
      </c>
      <c r="BG71" s="65">
        <v>0</v>
      </c>
      <c r="BH71" s="66"/>
    </row>
    <row r="72" spans="1:60" ht="31.5">
      <c r="A72" s="48" t="s">
        <v>979</v>
      </c>
      <c r="B72" s="53" t="s">
        <v>980</v>
      </c>
      <c r="C72" s="61" t="s">
        <v>388</v>
      </c>
      <c r="D72" s="61" t="s">
        <v>388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  <c r="AE72" s="65">
        <v>0</v>
      </c>
      <c r="AF72" s="65">
        <v>0</v>
      </c>
      <c r="AG72" s="65">
        <v>0</v>
      </c>
      <c r="AH72" s="65">
        <v>0</v>
      </c>
      <c r="AI72" s="65">
        <v>0</v>
      </c>
      <c r="AJ72" s="65">
        <v>0</v>
      </c>
      <c r="AK72" s="65">
        <v>0</v>
      </c>
      <c r="AL72" s="65">
        <v>0</v>
      </c>
      <c r="AM72" s="65">
        <v>0</v>
      </c>
      <c r="AN72" s="65">
        <v>0</v>
      </c>
      <c r="AO72" s="65">
        <v>0</v>
      </c>
      <c r="AP72" s="65">
        <v>0</v>
      </c>
      <c r="AQ72" s="65">
        <v>0</v>
      </c>
      <c r="AR72" s="65">
        <v>0</v>
      </c>
      <c r="AS72" s="65">
        <v>0</v>
      </c>
      <c r="AT72" s="65">
        <v>0</v>
      </c>
      <c r="AU72" s="65">
        <v>0</v>
      </c>
      <c r="AV72" s="65">
        <v>0</v>
      </c>
      <c r="AW72" s="65">
        <v>0</v>
      </c>
      <c r="AX72" s="65">
        <v>0</v>
      </c>
      <c r="AY72" s="65">
        <v>0</v>
      </c>
      <c r="AZ72" s="65">
        <v>0</v>
      </c>
      <c r="BA72" s="65">
        <v>0</v>
      </c>
      <c r="BB72" s="65">
        <v>0</v>
      </c>
      <c r="BC72" s="65">
        <v>0</v>
      </c>
      <c r="BD72" s="65">
        <v>0</v>
      </c>
      <c r="BE72" s="65">
        <v>0</v>
      </c>
      <c r="BF72" s="65">
        <v>0</v>
      </c>
      <c r="BG72" s="65">
        <v>0</v>
      </c>
      <c r="BH72" s="66"/>
    </row>
    <row r="73" spans="1:60" ht="31.5">
      <c r="A73" s="48" t="s">
        <v>389</v>
      </c>
      <c r="B73" s="49" t="s">
        <v>390</v>
      </c>
      <c r="C73" s="61" t="s">
        <v>388</v>
      </c>
      <c r="D73" s="61" t="s">
        <v>388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  <c r="AC73" s="65">
        <v>0</v>
      </c>
      <c r="AD73" s="65">
        <v>0</v>
      </c>
      <c r="AE73" s="65">
        <v>0</v>
      </c>
      <c r="AF73" s="65">
        <v>0</v>
      </c>
      <c r="AG73" s="65">
        <v>0</v>
      </c>
      <c r="AH73" s="65">
        <v>0</v>
      </c>
      <c r="AI73" s="65">
        <v>0</v>
      </c>
      <c r="AJ73" s="65">
        <v>0</v>
      </c>
      <c r="AK73" s="65">
        <v>0</v>
      </c>
      <c r="AL73" s="65">
        <v>0</v>
      </c>
      <c r="AM73" s="65">
        <v>0</v>
      </c>
      <c r="AN73" s="65">
        <v>0</v>
      </c>
      <c r="AO73" s="65">
        <v>0</v>
      </c>
      <c r="AP73" s="65">
        <v>0</v>
      </c>
      <c r="AQ73" s="65">
        <v>0</v>
      </c>
      <c r="AR73" s="65">
        <v>0</v>
      </c>
      <c r="AS73" s="65">
        <v>0</v>
      </c>
      <c r="AT73" s="65">
        <v>0</v>
      </c>
      <c r="AU73" s="65">
        <v>0</v>
      </c>
      <c r="AV73" s="65">
        <v>0</v>
      </c>
      <c r="AW73" s="65">
        <v>0</v>
      </c>
      <c r="AX73" s="65">
        <v>0</v>
      </c>
      <c r="AY73" s="65">
        <v>0</v>
      </c>
      <c r="AZ73" s="65">
        <v>0</v>
      </c>
      <c r="BA73" s="65">
        <v>0</v>
      </c>
      <c r="BB73" s="65">
        <v>0</v>
      </c>
      <c r="BC73" s="65">
        <v>0</v>
      </c>
      <c r="BD73" s="65">
        <v>0</v>
      </c>
      <c r="BE73" s="65">
        <v>0</v>
      </c>
      <c r="BF73" s="65">
        <v>0</v>
      </c>
      <c r="BG73" s="65">
        <v>0</v>
      </c>
      <c r="BH73" s="66"/>
    </row>
    <row r="74" spans="1:60" ht="47.25">
      <c r="A74" s="48" t="s">
        <v>220</v>
      </c>
      <c r="B74" s="49" t="s">
        <v>981</v>
      </c>
      <c r="C74" s="61" t="s">
        <v>388</v>
      </c>
      <c r="D74" s="61" t="s">
        <v>388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  <c r="AE74" s="65">
        <v>0</v>
      </c>
      <c r="AF74" s="65">
        <v>0</v>
      </c>
      <c r="AG74" s="65">
        <v>0</v>
      </c>
      <c r="AH74" s="65">
        <v>0</v>
      </c>
      <c r="AI74" s="65">
        <v>0</v>
      </c>
      <c r="AJ74" s="65">
        <v>0</v>
      </c>
      <c r="AK74" s="65">
        <v>0</v>
      </c>
      <c r="AL74" s="65">
        <v>0</v>
      </c>
      <c r="AM74" s="65">
        <v>0</v>
      </c>
      <c r="AN74" s="65">
        <v>0</v>
      </c>
      <c r="AO74" s="65">
        <v>0</v>
      </c>
      <c r="AP74" s="65">
        <v>0</v>
      </c>
      <c r="AQ74" s="65">
        <v>0</v>
      </c>
      <c r="AR74" s="65">
        <v>0</v>
      </c>
      <c r="AS74" s="65">
        <v>0</v>
      </c>
      <c r="AT74" s="65">
        <v>0</v>
      </c>
      <c r="AU74" s="65">
        <v>0</v>
      </c>
      <c r="AV74" s="65">
        <v>0</v>
      </c>
      <c r="AW74" s="65">
        <v>0</v>
      </c>
      <c r="AX74" s="65">
        <v>0</v>
      </c>
      <c r="AY74" s="65">
        <v>0</v>
      </c>
      <c r="AZ74" s="65">
        <v>0</v>
      </c>
      <c r="BA74" s="65">
        <v>0</v>
      </c>
      <c r="BB74" s="65">
        <v>0</v>
      </c>
      <c r="BC74" s="65">
        <v>0</v>
      </c>
      <c r="BD74" s="65">
        <v>0</v>
      </c>
      <c r="BE74" s="65">
        <v>0</v>
      </c>
      <c r="BF74" s="65">
        <v>0</v>
      </c>
      <c r="BG74" s="65">
        <v>0</v>
      </c>
      <c r="BH74" s="66"/>
    </row>
    <row r="75" spans="1:60" ht="31.5">
      <c r="A75" s="48" t="s">
        <v>221</v>
      </c>
      <c r="B75" s="49" t="s">
        <v>982</v>
      </c>
      <c r="C75" s="61" t="s">
        <v>388</v>
      </c>
      <c r="D75" s="61" t="s">
        <v>388</v>
      </c>
      <c r="E75" s="65">
        <f aca="true" t="shared" si="16" ref="E75:BG75">E76</f>
        <v>0</v>
      </c>
      <c r="F75" s="65">
        <f t="shared" si="16"/>
        <v>0</v>
      </c>
      <c r="G75" s="65">
        <f t="shared" si="16"/>
        <v>0</v>
      </c>
      <c r="H75" s="65">
        <f t="shared" si="16"/>
        <v>0</v>
      </c>
      <c r="I75" s="65">
        <f t="shared" si="16"/>
        <v>0</v>
      </c>
      <c r="J75" s="65">
        <f t="shared" si="16"/>
        <v>0</v>
      </c>
      <c r="K75" s="65">
        <f t="shared" si="16"/>
        <v>0</v>
      </c>
      <c r="L75" s="65">
        <f t="shared" si="16"/>
        <v>0</v>
      </c>
      <c r="M75" s="65">
        <f t="shared" si="16"/>
        <v>0</v>
      </c>
      <c r="N75" s="65">
        <f t="shared" si="16"/>
        <v>0</v>
      </c>
      <c r="O75" s="65">
        <f t="shared" si="16"/>
        <v>0</v>
      </c>
      <c r="P75" s="65">
        <f t="shared" si="16"/>
        <v>0</v>
      </c>
      <c r="Q75" s="65">
        <f t="shared" si="16"/>
        <v>0</v>
      </c>
      <c r="R75" s="65">
        <f t="shared" si="16"/>
        <v>0</v>
      </c>
      <c r="S75" s="65">
        <f t="shared" si="16"/>
        <v>0</v>
      </c>
      <c r="T75" s="65">
        <f t="shared" si="16"/>
        <v>0</v>
      </c>
      <c r="U75" s="65">
        <f t="shared" si="16"/>
        <v>0</v>
      </c>
      <c r="V75" s="65">
        <f t="shared" si="16"/>
        <v>0</v>
      </c>
      <c r="W75" s="65">
        <f t="shared" si="16"/>
        <v>0</v>
      </c>
      <c r="X75" s="65">
        <f t="shared" si="16"/>
        <v>0</v>
      </c>
      <c r="Y75" s="65">
        <f t="shared" si="16"/>
        <v>0</v>
      </c>
      <c r="Z75" s="65">
        <f t="shared" si="16"/>
        <v>0</v>
      </c>
      <c r="AA75" s="65">
        <f t="shared" si="16"/>
        <v>0</v>
      </c>
      <c r="AB75" s="65">
        <f t="shared" si="16"/>
        <v>0</v>
      </c>
      <c r="AC75" s="65">
        <f t="shared" si="16"/>
        <v>0</v>
      </c>
      <c r="AD75" s="65">
        <f t="shared" si="16"/>
        <v>0</v>
      </c>
      <c r="AE75" s="65">
        <f t="shared" si="16"/>
        <v>0</v>
      </c>
      <c r="AF75" s="65">
        <f t="shared" si="16"/>
        <v>0</v>
      </c>
      <c r="AG75" s="65">
        <f t="shared" si="16"/>
        <v>0</v>
      </c>
      <c r="AH75" s="65">
        <f t="shared" si="16"/>
        <v>0</v>
      </c>
      <c r="AI75" s="65">
        <f t="shared" si="16"/>
        <v>0</v>
      </c>
      <c r="AJ75" s="65">
        <f t="shared" si="16"/>
        <v>0</v>
      </c>
      <c r="AK75" s="65">
        <f t="shared" si="16"/>
        <v>0</v>
      </c>
      <c r="AL75" s="65">
        <f t="shared" si="16"/>
        <v>0</v>
      </c>
      <c r="AM75" s="65">
        <f t="shared" si="16"/>
        <v>0</v>
      </c>
      <c r="AN75" s="65">
        <f t="shared" si="16"/>
        <v>0</v>
      </c>
      <c r="AO75" s="65">
        <f t="shared" si="16"/>
        <v>0</v>
      </c>
      <c r="AP75" s="65">
        <f t="shared" si="16"/>
        <v>0</v>
      </c>
      <c r="AQ75" s="65">
        <f t="shared" si="16"/>
        <v>0</v>
      </c>
      <c r="AR75" s="65">
        <f t="shared" si="16"/>
        <v>0</v>
      </c>
      <c r="AS75" s="65">
        <f t="shared" si="16"/>
        <v>0</v>
      </c>
      <c r="AT75" s="65">
        <f t="shared" si="16"/>
        <v>0</v>
      </c>
      <c r="AU75" s="65">
        <f t="shared" si="16"/>
        <v>0</v>
      </c>
      <c r="AV75" s="65">
        <f t="shared" si="16"/>
        <v>0</v>
      </c>
      <c r="AW75" s="65">
        <f t="shared" si="16"/>
        <v>0</v>
      </c>
      <c r="AX75" s="65">
        <f t="shared" si="16"/>
        <v>0</v>
      </c>
      <c r="AY75" s="65">
        <f t="shared" si="16"/>
        <v>0</v>
      </c>
      <c r="AZ75" s="65">
        <f t="shared" si="16"/>
        <v>0</v>
      </c>
      <c r="BA75" s="65">
        <f t="shared" si="16"/>
        <v>0</v>
      </c>
      <c r="BB75" s="65">
        <f t="shared" si="16"/>
        <v>0</v>
      </c>
      <c r="BC75" s="65">
        <f t="shared" si="16"/>
        <v>0</v>
      </c>
      <c r="BD75" s="65">
        <f t="shared" si="16"/>
        <v>0</v>
      </c>
      <c r="BE75" s="65">
        <f t="shared" si="16"/>
        <v>0</v>
      </c>
      <c r="BF75" s="65">
        <f t="shared" si="16"/>
        <v>0</v>
      </c>
      <c r="BG75" s="65">
        <f t="shared" si="16"/>
        <v>0</v>
      </c>
      <c r="BH75" s="66"/>
    </row>
    <row r="76" spans="1:60" ht="31.5">
      <c r="A76" s="48" t="s">
        <v>111</v>
      </c>
      <c r="B76" s="51" t="s">
        <v>983</v>
      </c>
      <c r="C76" s="61" t="s">
        <v>388</v>
      </c>
      <c r="D76" s="61" t="s">
        <v>388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89"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 s="89">
        <v>0</v>
      </c>
      <c r="AQ76" s="89">
        <v>0</v>
      </c>
      <c r="AR76" s="89">
        <v>0</v>
      </c>
      <c r="AS76" s="89">
        <v>0</v>
      </c>
      <c r="AT76" s="89">
        <v>0</v>
      </c>
      <c r="AU76" s="89">
        <v>0</v>
      </c>
      <c r="AV76" s="89">
        <v>0</v>
      </c>
      <c r="AW76" s="89">
        <v>0</v>
      </c>
      <c r="AX76" s="89">
        <v>0</v>
      </c>
      <c r="AY76" s="89">
        <v>0</v>
      </c>
      <c r="AZ76" s="89">
        <v>0</v>
      </c>
      <c r="BA76" s="89">
        <v>0</v>
      </c>
      <c r="BB76" s="89">
        <v>0</v>
      </c>
      <c r="BC76" s="89">
        <v>0</v>
      </c>
      <c r="BD76" s="89">
        <v>0</v>
      </c>
      <c r="BE76" s="89">
        <v>0</v>
      </c>
      <c r="BF76" s="89">
        <v>0</v>
      </c>
      <c r="BG76" s="89">
        <v>0</v>
      </c>
      <c r="BH76" s="66"/>
    </row>
    <row r="77" spans="1:60" ht="31.5">
      <c r="A77" s="48" t="s">
        <v>222</v>
      </c>
      <c r="B77" s="49" t="s">
        <v>984</v>
      </c>
      <c r="C77" s="61" t="s">
        <v>388</v>
      </c>
      <c r="D77" s="61" t="s">
        <v>388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0</v>
      </c>
      <c r="AE77" s="65">
        <v>0</v>
      </c>
      <c r="AF77" s="65">
        <v>0</v>
      </c>
      <c r="AG77" s="65">
        <v>0</v>
      </c>
      <c r="AH77" s="65">
        <v>0</v>
      </c>
      <c r="AI77" s="65">
        <v>0</v>
      </c>
      <c r="AJ77" s="65">
        <v>0</v>
      </c>
      <c r="AK77" s="65">
        <v>0</v>
      </c>
      <c r="AL77" s="65">
        <v>0</v>
      </c>
      <c r="AM77" s="65">
        <v>0</v>
      </c>
      <c r="AN77" s="65">
        <v>0</v>
      </c>
      <c r="AO77" s="65">
        <v>0</v>
      </c>
      <c r="AP77" s="65">
        <v>0</v>
      </c>
      <c r="AQ77" s="65">
        <v>0</v>
      </c>
      <c r="AR77" s="65">
        <v>0</v>
      </c>
      <c r="AS77" s="65">
        <v>0</v>
      </c>
      <c r="AT77" s="65">
        <v>0</v>
      </c>
      <c r="AU77" s="65">
        <v>0</v>
      </c>
      <c r="AV77" s="65">
        <v>0</v>
      </c>
      <c r="AW77" s="65">
        <v>0</v>
      </c>
      <c r="AX77" s="65">
        <v>0</v>
      </c>
      <c r="AY77" s="65">
        <v>0</v>
      </c>
      <c r="AZ77" s="65">
        <v>0</v>
      </c>
      <c r="BA77" s="65">
        <v>0</v>
      </c>
      <c r="BB77" s="65">
        <v>0</v>
      </c>
      <c r="BC77" s="65">
        <v>0</v>
      </c>
      <c r="BD77" s="65">
        <v>0</v>
      </c>
      <c r="BE77" s="65">
        <v>0</v>
      </c>
      <c r="BF77" s="65">
        <v>0</v>
      </c>
      <c r="BG77" s="65">
        <v>0</v>
      </c>
      <c r="BH77" s="66"/>
    </row>
    <row r="78" spans="1:60" ht="15.75">
      <c r="A78" s="48" t="s">
        <v>223</v>
      </c>
      <c r="B78" s="49" t="s">
        <v>985</v>
      </c>
      <c r="C78" s="61" t="s">
        <v>388</v>
      </c>
      <c r="D78" s="61" t="s">
        <v>388</v>
      </c>
      <c r="E78" s="65">
        <f aca="true" t="shared" si="17" ref="E78:BG78">SUM(E79:E89)</f>
        <v>0</v>
      </c>
      <c r="F78" s="65">
        <f t="shared" si="17"/>
        <v>0</v>
      </c>
      <c r="G78" s="65">
        <f t="shared" si="17"/>
        <v>0</v>
      </c>
      <c r="H78" s="65">
        <f t="shared" si="17"/>
        <v>0</v>
      </c>
      <c r="I78" s="65">
        <f t="shared" si="17"/>
        <v>0</v>
      </c>
      <c r="J78" s="65">
        <f t="shared" si="17"/>
        <v>0</v>
      </c>
      <c r="K78" s="65">
        <f t="shared" si="17"/>
        <v>0</v>
      </c>
      <c r="L78" s="65">
        <f t="shared" si="17"/>
        <v>0</v>
      </c>
      <c r="M78" s="65">
        <f t="shared" si="17"/>
        <v>0</v>
      </c>
      <c r="N78" s="65">
        <f t="shared" si="17"/>
        <v>0</v>
      </c>
      <c r="O78" s="65">
        <f t="shared" si="17"/>
        <v>0</v>
      </c>
      <c r="P78" s="65">
        <f t="shared" si="17"/>
        <v>0</v>
      </c>
      <c r="Q78" s="65">
        <f t="shared" si="17"/>
        <v>0</v>
      </c>
      <c r="R78" s="65">
        <f t="shared" si="17"/>
        <v>0</v>
      </c>
      <c r="S78" s="65">
        <f t="shared" si="17"/>
        <v>0</v>
      </c>
      <c r="T78" s="65">
        <f t="shared" si="17"/>
        <v>0</v>
      </c>
      <c r="U78" s="65">
        <f t="shared" si="17"/>
        <v>0</v>
      </c>
      <c r="V78" s="65">
        <f t="shared" si="17"/>
        <v>0</v>
      </c>
      <c r="W78" s="65">
        <f t="shared" si="17"/>
        <v>0</v>
      </c>
      <c r="X78" s="65">
        <f t="shared" si="17"/>
        <v>0</v>
      </c>
      <c r="Y78" s="65">
        <f t="shared" si="17"/>
        <v>0</v>
      </c>
      <c r="Z78" s="65">
        <f t="shared" si="17"/>
        <v>0</v>
      </c>
      <c r="AA78" s="65">
        <f t="shared" si="17"/>
        <v>0</v>
      </c>
      <c r="AB78" s="65">
        <f t="shared" si="17"/>
        <v>0</v>
      </c>
      <c r="AC78" s="65">
        <f t="shared" si="17"/>
        <v>0</v>
      </c>
      <c r="AD78" s="65">
        <f t="shared" si="17"/>
        <v>0</v>
      </c>
      <c r="AE78" s="65">
        <f t="shared" si="17"/>
        <v>0</v>
      </c>
      <c r="AF78" s="65">
        <f t="shared" si="17"/>
        <v>0</v>
      </c>
      <c r="AG78" s="65">
        <f t="shared" si="17"/>
        <v>0</v>
      </c>
      <c r="AH78" s="65">
        <f t="shared" si="17"/>
        <v>0</v>
      </c>
      <c r="AI78" s="65">
        <f t="shared" si="17"/>
        <v>0</v>
      </c>
      <c r="AJ78" s="65">
        <f t="shared" si="17"/>
        <v>0</v>
      </c>
      <c r="AK78" s="65">
        <f t="shared" si="17"/>
        <v>0</v>
      </c>
      <c r="AL78" s="65">
        <f t="shared" si="17"/>
        <v>0</v>
      </c>
      <c r="AM78" s="65">
        <f t="shared" si="17"/>
        <v>0</v>
      </c>
      <c r="AN78" s="65">
        <f t="shared" si="17"/>
        <v>0</v>
      </c>
      <c r="AO78" s="65">
        <f t="shared" si="17"/>
        <v>0</v>
      </c>
      <c r="AP78" s="65">
        <f t="shared" si="17"/>
        <v>0</v>
      </c>
      <c r="AQ78" s="65">
        <f t="shared" si="17"/>
        <v>0</v>
      </c>
      <c r="AR78" s="65">
        <f t="shared" si="17"/>
        <v>0</v>
      </c>
      <c r="AS78" s="65">
        <f t="shared" si="17"/>
        <v>0</v>
      </c>
      <c r="AT78" s="65">
        <f t="shared" si="17"/>
        <v>0</v>
      </c>
      <c r="AU78" s="65">
        <f t="shared" si="17"/>
        <v>0</v>
      </c>
      <c r="AV78" s="65">
        <f t="shared" si="17"/>
        <v>0</v>
      </c>
      <c r="AW78" s="65">
        <f t="shared" si="17"/>
        <v>0</v>
      </c>
      <c r="AX78" s="65">
        <f t="shared" si="17"/>
        <v>0</v>
      </c>
      <c r="AY78" s="65">
        <f t="shared" si="17"/>
        <v>0</v>
      </c>
      <c r="AZ78" s="65">
        <f t="shared" si="17"/>
        <v>0</v>
      </c>
      <c r="BA78" s="65">
        <f t="shared" si="17"/>
        <v>0</v>
      </c>
      <c r="BB78" s="65">
        <f t="shared" si="17"/>
        <v>0</v>
      </c>
      <c r="BC78" s="65">
        <f t="shared" si="17"/>
        <v>0</v>
      </c>
      <c r="BD78" s="65">
        <f t="shared" si="17"/>
        <v>0</v>
      </c>
      <c r="BE78" s="65">
        <f t="shared" si="17"/>
        <v>0</v>
      </c>
      <c r="BF78" s="65">
        <f t="shared" si="17"/>
        <v>0</v>
      </c>
      <c r="BG78" s="65">
        <f t="shared" si="17"/>
        <v>0</v>
      </c>
      <c r="BH78" s="66"/>
    </row>
    <row r="79" spans="1:60" ht="47.25">
      <c r="A79" s="48" t="s">
        <v>986</v>
      </c>
      <c r="B79" s="54" t="s">
        <v>987</v>
      </c>
      <c r="C79" s="61" t="s">
        <v>388</v>
      </c>
      <c r="D79" s="61" t="s">
        <v>388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0</v>
      </c>
      <c r="AD79" s="89">
        <v>0</v>
      </c>
      <c r="AE79" s="89">
        <v>0</v>
      </c>
      <c r="AF79" s="89">
        <v>0</v>
      </c>
      <c r="AG79" s="89">
        <v>0</v>
      </c>
      <c r="AH79" s="89">
        <v>0</v>
      </c>
      <c r="AI79" s="89">
        <v>0</v>
      </c>
      <c r="AJ79" s="89">
        <v>0</v>
      </c>
      <c r="AK79" s="89">
        <v>0</v>
      </c>
      <c r="AL79" s="89">
        <v>0</v>
      </c>
      <c r="AM79" s="89">
        <v>0</v>
      </c>
      <c r="AN79" s="89">
        <v>0</v>
      </c>
      <c r="AO79" s="89">
        <v>0</v>
      </c>
      <c r="AP79" s="89">
        <v>0</v>
      </c>
      <c r="AQ79" s="89">
        <v>0</v>
      </c>
      <c r="AR79" s="89">
        <v>0</v>
      </c>
      <c r="AS79" s="89">
        <v>0</v>
      </c>
      <c r="AT79" s="89">
        <v>0</v>
      </c>
      <c r="AU79" s="89">
        <v>0</v>
      </c>
      <c r="AV79" s="89">
        <v>0</v>
      </c>
      <c r="AW79" s="89">
        <v>0</v>
      </c>
      <c r="AX79" s="89">
        <v>0</v>
      </c>
      <c r="AY79" s="89">
        <v>0</v>
      </c>
      <c r="AZ79" s="89">
        <v>0</v>
      </c>
      <c r="BA79" s="89">
        <v>0</v>
      </c>
      <c r="BB79" s="89">
        <v>0</v>
      </c>
      <c r="BC79" s="89">
        <v>0</v>
      </c>
      <c r="BD79" s="89">
        <v>0</v>
      </c>
      <c r="BE79" s="89">
        <v>0</v>
      </c>
      <c r="BF79" s="89">
        <v>0</v>
      </c>
      <c r="BG79" s="89">
        <v>0</v>
      </c>
      <c r="BH79" s="66"/>
    </row>
    <row r="80" spans="1:60" ht="15.75">
      <c r="A80" s="48" t="s">
        <v>988</v>
      </c>
      <c r="B80" s="54" t="s">
        <v>989</v>
      </c>
      <c r="C80" s="61" t="s">
        <v>388</v>
      </c>
      <c r="D80" s="61" t="s">
        <v>388</v>
      </c>
      <c r="E80" s="89">
        <v>0</v>
      </c>
      <c r="F80" s="89">
        <v>0</v>
      </c>
      <c r="G80" s="89">
        <v>0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  <c r="AB80" s="89">
        <v>0</v>
      </c>
      <c r="AC80" s="89">
        <v>0</v>
      </c>
      <c r="AD80" s="89">
        <v>0</v>
      </c>
      <c r="AE80" s="89">
        <v>0</v>
      </c>
      <c r="AF80" s="89">
        <v>0</v>
      </c>
      <c r="AG80" s="89">
        <v>0</v>
      </c>
      <c r="AH80" s="89">
        <v>0</v>
      </c>
      <c r="AI80" s="89">
        <v>0</v>
      </c>
      <c r="AJ80" s="89">
        <v>0</v>
      </c>
      <c r="AK80" s="89">
        <v>0</v>
      </c>
      <c r="AL80" s="89">
        <v>0</v>
      </c>
      <c r="AM80" s="89">
        <v>0</v>
      </c>
      <c r="AN80" s="89">
        <v>0</v>
      </c>
      <c r="AO80" s="89">
        <v>0</v>
      </c>
      <c r="AP80" s="89">
        <v>0</v>
      </c>
      <c r="AQ80" s="89">
        <v>0</v>
      </c>
      <c r="AR80" s="89">
        <v>0</v>
      </c>
      <c r="AS80" s="89">
        <v>0</v>
      </c>
      <c r="AT80" s="89">
        <v>0</v>
      </c>
      <c r="AU80" s="89">
        <v>0</v>
      </c>
      <c r="AV80" s="89">
        <v>0</v>
      </c>
      <c r="AW80" s="89">
        <v>0</v>
      </c>
      <c r="AX80" s="89">
        <v>0</v>
      </c>
      <c r="AY80" s="89">
        <v>0</v>
      </c>
      <c r="AZ80" s="89">
        <v>0</v>
      </c>
      <c r="BA80" s="89">
        <v>0</v>
      </c>
      <c r="BB80" s="89">
        <v>0</v>
      </c>
      <c r="BC80" s="89">
        <v>0</v>
      </c>
      <c r="BD80" s="89">
        <v>0</v>
      </c>
      <c r="BE80" s="89">
        <v>0</v>
      </c>
      <c r="BF80" s="89">
        <v>0</v>
      </c>
      <c r="BG80" s="89">
        <v>0</v>
      </c>
      <c r="BH80" s="66"/>
    </row>
    <row r="81" spans="1:60" ht="15.75">
      <c r="A81" s="48" t="s">
        <v>990</v>
      </c>
      <c r="B81" s="54" t="s">
        <v>991</v>
      </c>
      <c r="C81" s="61" t="s">
        <v>388</v>
      </c>
      <c r="D81" s="61" t="s">
        <v>388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89">
        <v>0</v>
      </c>
      <c r="AD81" s="89">
        <v>0</v>
      </c>
      <c r="AE81" s="89">
        <v>0</v>
      </c>
      <c r="AF81" s="89">
        <v>0</v>
      </c>
      <c r="AG81" s="89">
        <v>0</v>
      </c>
      <c r="AH81" s="89">
        <v>0</v>
      </c>
      <c r="AI81" s="89">
        <v>0</v>
      </c>
      <c r="AJ81" s="89">
        <v>0</v>
      </c>
      <c r="AK81" s="89">
        <v>0</v>
      </c>
      <c r="AL81" s="89">
        <v>0</v>
      </c>
      <c r="AM81" s="89">
        <v>0</v>
      </c>
      <c r="AN81" s="89">
        <v>0</v>
      </c>
      <c r="AO81" s="89">
        <v>0</v>
      </c>
      <c r="AP81" s="89">
        <v>0</v>
      </c>
      <c r="AQ81" s="89">
        <v>0</v>
      </c>
      <c r="AR81" s="89">
        <v>0</v>
      </c>
      <c r="AS81" s="89">
        <v>0</v>
      </c>
      <c r="AT81" s="89">
        <v>0</v>
      </c>
      <c r="AU81" s="89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89">
        <v>0</v>
      </c>
      <c r="BB81" s="89">
        <v>0</v>
      </c>
      <c r="BC81" s="89">
        <v>0</v>
      </c>
      <c r="BD81" s="89">
        <v>0</v>
      </c>
      <c r="BE81" s="89">
        <v>0</v>
      </c>
      <c r="BF81" s="89">
        <v>0</v>
      </c>
      <c r="BG81" s="89">
        <v>0</v>
      </c>
      <c r="BH81" s="66"/>
    </row>
    <row r="82" spans="1:60" ht="31.5">
      <c r="A82" s="48" t="s">
        <v>992</v>
      </c>
      <c r="B82" s="54" t="s">
        <v>993</v>
      </c>
      <c r="C82" s="61" t="s">
        <v>388</v>
      </c>
      <c r="D82" s="61" t="s">
        <v>388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89">
        <v>0</v>
      </c>
      <c r="AC82" s="89">
        <v>0</v>
      </c>
      <c r="AD82" s="89">
        <v>0</v>
      </c>
      <c r="AE82" s="89">
        <v>0</v>
      </c>
      <c r="AF82" s="89">
        <v>0</v>
      </c>
      <c r="AG82" s="89">
        <v>0</v>
      </c>
      <c r="AH82" s="89">
        <v>0</v>
      </c>
      <c r="AI82" s="89">
        <v>0</v>
      </c>
      <c r="AJ82" s="89">
        <v>0</v>
      </c>
      <c r="AK82" s="89">
        <v>0</v>
      </c>
      <c r="AL82" s="89">
        <v>0</v>
      </c>
      <c r="AM82" s="89">
        <v>0</v>
      </c>
      <c r="AN82" s="89">
        <v>0</v>
      </c>
      <c r="AO82" s="89">
        <v>0</v>
      </c>
      <c r="AP82" s="89">
        <v>0</v>
      </c>
      <c r="AQ82" s="89">
        <v>0</v>
      </c>
      <c r="AR82" s="89">
        <v>0</v>
      </c>
      <c r="AS82" s="89">
        <v>0</v>
      </c>
      <c r="AT82" s="89">
        <v>0</v>
      </c>
      <c r="AU82" s="89">
        <v>0</v>
      </c>
      <c r="AV82" s="89">
        <v>0</v>
      </c>
      <c r="AW82" s="89">
        <v>0</v>
      </c>
      <c r="AX82" s="89">
        <v>0</v>
      </c>
      <c r="AY82" s="89">
        <v>0</v>
      </c>
      <c r="AZ82" s="89">
        <v>0</v>
      </c>
      <c r="BA82" s="89">
        <v>0</v>
      </c>
      <c r="BB82" s="89">
        <v>0</v>
      </c>
      <c r="BC82" s="89">
        <v>0</v>
      </c>
      <c r="BD82" s="89">
        <v>0</v>
      </c>
      <c r="BE82" s="89">
        <v>0</v>
      </c>
      <c r="BF82" s="89">
        <v>0</v>
      </c>
      <c r="BG82" s="89">
        <v>0</v>
      </c>
      <c r="BH82" s="66"/>
    </row>
    <row r="83" spans="1:60" ht="47.25">
      <c r="A83" s="48" t="s">
        <v>994</v>
      </c>
      <c r="B83" s="55" t="s">
        <v>995</v>
      </c>
      <c r="C83" s="61" t="s">
        <v>388</v>
      </c>
      <c r="D83" s="61" t="s">
        <v>388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89">
        <v>0</v>
      </c>
      <c r="AE83" s="89">
        <v>0</v>
      </c>
      <c r="AF83" s="89">
        <v>0</v>
      </c>
      <c r="AG83" s="89">
        <v>0</v>
      </c>
      <c r="AH83" s="89">
        <v>0</v>
      </c>
      <c r="AI83" s="89">
        <v>0</v>
      </c>
      <c r="AJ83" s="89">
        <v>0</v>
      </c>
      <c r="AK83" s="89">
        <v>0</v>
      </c>
      <c r="AL83" s="89">
        <v>0</v>
      </c>
      <c r="AM83" s="89">
        <v>0</v>
      </c>
      <c r="AN83" s="89">
        <v>0</v>
      </c>
      <c r="AO83" s="89">
        <v>0</v>
      </c>
      <c r="AP83" s="89">
        <v>0</v>
      </c>
      <c r="AQ83" s="89">
        <v>0</v>
      </c>
      <c r="AR83" s="89">
        <v>0</v>
      </c>
      <c r="AS83" s="89">
        <v>0</v>
      </c>
      <c r="AT83" s="89">
        <v>0</v>
      </c>
      <c r="AU83" s="89">
        <v>0</v>
      </c>
      <c r="AV83" s="89">
        <v>0</v>
      </c>
      <c r="AW83" s="89">
        <v>0</v>
      </c>
      <c r="AX83" s="89">
        <v>0</v>
      </c>
      <c r="AY83" s="89">
        <v>0</v>
      </c>
      <c r="AZ83" s="89">
        <v>0</v>
      </c>
      <c r="BA83" s="89">
        <v>0</v>
      </c>
      <c r="BB83" s="89">
        <v>0</v>
      </c>
      <c r="BC83" s="89">
        <v>0</v>
      </c>
      <c r="BD83" s="89">
        <v>0</v>
      </c>
      <c r="BE83" s="89">
        <v>0</v>
      </c>
      <c r="BF83" s="89">
        <v>0</v>
      </c>
      <c r="BG83" s="89">
        <v>0</v>
      </c>
      <c r="BH83" s="66"/>
    </row>
    <row r="84" spans="1:60" ht="15.75">
      <c r="A84" s="48" t="s">
        <v>996</v>
      </c>
      <c r="B84" s="54" t="s">
        <v>997</v>
      </c>
      <c r="C84" s="61" t="s">
        <v>388</v>
      </c>
      <c r="D84" s="61" t="s">
        <v>388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9">
        <v>0</v>
      </c>
      <c r="AC84" s="89">
        <v>0</v>
      </c>
      <c r="AD84" s="89">
        <v>0</v>
      </c>
      <c r="AE84" s="89">
        <v>0</v>
      </c>
      <c r="AF84" s="89">
        <v>0</v>
      </c>
      <c r="AG84" s="89">
        <v>0</v>
      </c>
      <c r="AH84" s="89">
        <v>0</v>
      </c>
      <c r="AI84" s="89">
        <v>0</v>
      </c>
      <c r="AJ84" s="89">
        <v>0</v>
      </c>
      <c r="AK84" s="89">
        <v>0</v>
      </c>
      <c r="AL84" s="89">
        <v>0</v>
      </c>
      <c r="AM84" s="89">
        <v>0</v>
      </c>
      <c r="AN84" s="89">
        <v>0</v>
      </c>
      <c r="AO84" s="89">
        <v>0</v>
      </c>
      <c r="AP84" s="89">
        <v>0</v>
      </c>
      <c r="AQ84" s="89">
        <v>0</v>
      </c>
      <c r="AR84" s="89">
        <v>0</v>
      </c>
      <c r="AS84" s="89">
        <v>0</v>
      </c>
      <c r="AT84" s="89">
        <v>0</v>
      </c>
      <c r="AU84" s="89">
        <v>0</v>
      </c>
      <c r="AV84" s="89">
        <v>0</v>
      </c>
      <c r="AW84" s="89">
        <v>0</v>
      </c>
      <c r="AX84" s="89">
        <v>0</v>
      </c>
      <c r="AY84" s="89">
        <v>0</v>
      </c>
      <c r="AZ84" s="89">
        <v>0</v>
      </c>
      <c r="BA84" s="89">
        <v>0</v>
      </c>
      <c r="BB84" s="89">
        <v>0</v>
      </c>
      <c r="BC84" s="89">
        <v>0</v>
      </c>
      <c r="BD84" s="89">
        <v>0</v>
      </c>
      <c r="BE84" s="89">
        <v>0</v>
      </c>
      <c r="BF84" s="89">
        <v>0</v>
      </c>
      <c r="BG84" s="89">
        <v>0</v>
      </c>
      <c r="BH84" s="66"/>
    </row>
    <row r="85" spans="1:60" ht="15.75">
      <c r="A85" s="48" t="s">
        <v>998</v>
      </c>
      <c r="B85" s="54" t="s">
        <v>999</v>
      </c>
      <c r="C85" s="61" t="s">
        <v>388</v>
      </c>
      <c r="D85" s="61" t="s">
        <v>388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89">
        <v>0</v>
      </c>
      <c r="AB85" s="89">
        <v>0</v>
      </c>
      <c r="AC85" s="89">
        <v>0</v>
      </c>
      <c r="AD85" s="89">
        <v>0</v>
      </c>
      <c r="AE85" s="89">
        <v>0</v>
      </c>
      <c r="AF85" s="89">
        <v>0</v>
      </c>
      <c r="AG85" s="89">
        <v>0</v>
      </c>
      <c r="AH85" s="89">
        <v>0</v>
      </c>
      <c r="AI85" s="89">
        <v>0</v>
      </c>
      <c r="AJ85" s="89">
        <v>0</v>
      </c>
      <c r="AK85" s="89">
        <v>0</v>
      </c>
      <c r="AL85" s="89">
        <v>0</v>
      </c>
      <c r="AM85" s="89">
        <v>0</v>
      </c>
      <c r="AN85" s="89">
        <v>0</v>
      </c>
      <c r="AO85" s="89">
        <v>0</v>
      </c>
      <c r="AP85" s="89">
        <v>0</v>
      </c>
      <c r="AQ85" s="89">
        <v>0</v>
      </c>
      <c r="AR85" s="89">
        <v>0</v>
      </c>
      <c r="AS85" s="89">
        <v>0</v>
      </c>
      <c r="AT85" s="89">
        <v>0</v>
      </c>
      <c r="AU85" s="89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89">
        <v>0</v>
      </c>
      <c r="BB85" s="89">
        <v>0</v>
      </c>
      <c r="BC85" s="89">
        <v>0</v>
      </c>
      <c r="BD85" s="89">
        <v>0</v>
      </c>
      <c r="BE85" s="89">
        <v>0</v>
      </c>
      <c r="BF85" s="89">
        <v>0</v>
      </c>
      <c r="BG85" s="89">
        <v>0</v>
      </c>
      <c r="BH85" s="66"/>
    </row>
    <row r="86" spans="1:60" ht="47.25">
      <c r="A86" s="48" t="s">
        <v>1000</v>
      </c>
      <c r="B86" s="54" t="s">
        <v>1001</v>
      </c>
      <c r="C86" s="61" t="s">
        <v>388</v>
      </c>
      <c r="D86" s="61" t="s">
        <v>388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0</v>
      </c>
      <c r="AB86" s="89">
        <v>0</v>
      </c>
      <c r="AC86" s="89">
        <v>0</v>
      </c>
      <c r="AD86" s="89">
        <v>0</v>
      </c>
      <c r="AE86" s="89">
        <v>0</v>
      </c>
      <c r="AF86" s="89">
        <v>0</v>
      </c>
      <c r="AG86" s="89">
        <v>0</v>
      </c>
      <c r="AH86" s="89">
        <v>0</v>
      </c>
      <c r="AI86" s="89">
        <v>0</v>
      </c>
      <c r="AJ86" s="89">
        <v>0</v>
      </c>
      <c r="AK86" s="89">
        <v>0</v>
      </c>
      <c r="AL86" s="89">
        <v>0</v>
      </c>
      <c r="AM86" s="89">
        <v>0</v>
      </c>
      <c r="AN86" s="89">
        <v>0</v>
      </c>
      <c r="AO86" s="89">
        <v>0</v>
      </c>
      <c r="AP86" s="89">
        <v>0</v>
      </c>
      <c r="AQ86" s="89">
        <v>0</v>
      </c>
      <c r="AR86" s="89">
        <v>0</v>
      </c>
      <c r="AS86" s="89">
        <v>0</v>
      </c>
      <c r="AT86" s="89">
        <v>0</v>
      </c>
      <c r="AU86" s="89">
        <v>0</v>
      </c>
      <c r="AV86" s="89">
        <v>0</v>
      </c>
      <c r="AW86" s="89">
        <v>0</v>
      </c>
      <c r="AX86" s="89">
        <v>0</v>
      </c>
      <c r="AY86" s="89">
        <v>0</v>
      </c>
      <c r="AZ86" s="89">
        <v>0</v>
      </c>
      <c r="BA86" s="89">
        <v>0</v>
      </c>
      <c r="BB86" s="89">
        <v>0</v>
      </c>
      <c r="BC86" s="89">
        <v>0</v>
      </c>
      <c r="BD86" s="89">
        <v>0</v>
      </c>
      <c r="BE86" s="89">
        <v>0</v>
      </c>
      <c r="BF86" s="89">
        <v>0</v>
      </c>
      <c r="BG86" s="89">
        <v>0</v>
      </c>
      <c r="BH86" s="66"/>
    </row>
    <row r="87" spans="1:60" ht="15.75">
      <c r="A87" s="48" t="s">
        <v>1002</v>
      </c>
      <c r="B87" s="62" t="s">
        <v>1003</v>
      </c>
      <c r="C87" s="61" t="s">
        <v>388</v>
      </c>
      <c r="D87" s="61" t="s">
        <v>388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  <c r="AB87" s="89">
        <v>0</v>
      </c>
      <c r="AC87" s="89">
        <v>0</v>
      </c>
      <c r="AD87" s="89">
        <v>0</v>
      </c>
      <c r="AE87" s="89">
        <v>0</v>
      </c>
      <c r="AF87" s="89">
        <v>0</v>
      </c>
      <c r="AG87" s="89">
        <v>0</v>
      </c>
      <c r="AH87" s="89">
        <v>0</v>
      </c>
      <c r="AI87" s="89">
        <v>0</v>
      </c>
      <c r="AJ87" s="89">
        <v>0</v>
      </c>
      <c r="AK87" s="89">
        <v>0</v>
      </c>
      <c r="AL87" s="89">
        <v>0</v>
      </c>
      <c r="AM87" s="89">
        <v>0</v>
      </c>
      <c r="AN87" s="89">
        <v>0</v>
      </c>
      <c r="AO87" s="89">
        <v>0</v>
      </c>
      <c r="AP87" s="89">
        <v>0</v>
      </c>
      <c r="AQ87" s="89">
        <v>0</v>
      </c>
      <c r="AR87" s="89">
        <v>0</v>
      </c>
      <c r="AS87" s="89">
        <v>0</v>
      </c>
      <c r="AT87" s="89">
        <v>0</v>
      </c>
      <c r="AU87" s="89">
        <v>0</v>
      </c>
      <c r="AV87" s="89">
        <v>0</v>
      </c>
      <c r="AW87" s="89">
        <v>0</v>
      </c>
      <c r="AX87" s="89">
        <v>0</v>
      </c>
      <c r="AY87" s="89">
        <v>0</v>
      </c>
      <c r="AZ87" s="89">
        <v>0</v>
      </c>
      <c r="BA87" s="89">
        <v>0</v>
      </c>
      <c r="BB87" s="89">
        <v>0</v>
      </c>
      <c r="BC87" s="89">
        <v>0</v>
      </c>
      <c r="BD87" s="89">
        <v>0</v>
      </c>
      <c r="BE87" s="89">
        <v>0</v>
      </c>
      <c r="BF87" s="89">
        <v>0</v>
      </c>
      <c r="BG87" s="89">
        <v>0</v>
      </c>
      <c r="BH87" s="66"/>
    </row>
    <row r="88" spans="1:60" ht="15.75">
      <c r="A88" s="48" t="s">
        <v>1004</v>
      </c>
      <c r="B88" s="62" t="s">
        <v>1005</v>
      </c>
      <c r="C88" s="61" t="s">
        <v>388</v>
      </c>
      <c r="D88" s="61" t="s">
        <v>388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89">
        <v>0</v>
      </c>
      <c r="AD88" s="89">
        <v>0</v>
      </c>
      <c r="AE88" s="89">
        <v>0</v>
      </c>
      <c r="AF88" s="89">
        <v>0</v>
      </c>
      <c r="AG88" s="89">
        <v>0</v>
      </c>
      <c r="AH88" s="89">
        <v>0</v>
      </c>
      <c r="AI88" s="89">
        <v>0</v>
      </c>
      <c r="AJ88" s="89">
        <v>0</v>
      </c>
      <c r="AK88" s="89">
        <v>0</v>
      </c>
      <c r="AL88" s="89">
        <v>0</v>
      </c>
      <c r="AM88" s="89">
        <v>0</v>
      </c>
      <c r="AN88" s="89">
        <v>0</v>
      </c>
      <c r="AO88" s="89">
        <v>0</v>
      </c>
      <c r="AP88" s="89">
        <v>0</v>
      </c>
      <c r="AQ88" s="89">
        <v>0</v>
      </c>
      <c r="AR88" s="89">
        <v>0</v>
      </c>
      <c r="AS88" s="89">
        <v>0</v>
      </c>
      <c r="AT88" s="89">
        <v>0</v>
      </c>
      <c r="AU88" s="89">
        <v>0</v>
      </c>
      <c r="AV88" s="89">
        <v>0</v>
      </c>
      <c r="AW88" s="89">
        <v>0</v>
      </c>
      <c r="AX88" s="89">
        <v>0</v>
      </c>
      <c r="AY88" s="89">
        <v>0</v>
      </c>
      <c r="AZ88" s="89">
        <v>0</v>
      </c>
      <c r="BA88" s="89">
        <v>0</v>
      </c>
      <c r="BB88" s="89">
        <v>0</v>
      </c>
      <c r="BC88" s="89">
        <v>0</v>
      </c>
      <c r="BD88" s="89">
        <v>0</v>
      </c>
      <c r="BE88" s="89">
        <v>0</v>
      </c>
      <c r="BF88" s="89">
        <v>0</v>
      </c>
      <c r="BG88" s="89">
        <v>0</v>
      </c>
      <c r="BH88" s="66"/>
    </row>
    <row r="89" spans="1:60" ht="63">
      <c r="A89" s="48" t="s">
        <v>1006</v>
      </c>
      <c r="B89" s="62" t="s">
        <v>1007</v>
      </c>
      <c r="C89" s="61" t="s">
        <v>388</v>
      </c>
      <c r="D89" s="61" t="s">
        <v>388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89">
        <v>0</v>
      </c>
      <c r="AE89" s="89">
        <v>0</v>
      </c>
      <c r="AF89" s="89">
        <v>0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0</v>
      </c>
      <c r="AM89" s="89">
        <v>0</v>
      </c>
      <c r="AN89" s="89">
        <v>0</v>
      </c>
      <c r="AO89" s="89">
        <v>0</v>
      </c>
      <c r="AP89" s="89">
        <v>0</v>
      </c>
      <c r="AQ89" s="89">
        <v>0</v>
      </c>
      <c r="AR89" s="89">
        <v>0</v>
      </c>
      <c r="AS89" s="89">
        <v>0</v>
      </c>
      <c r="AT89" s="89">
        <v>0</v>
      </c>
      <c r="AU89" s="89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89">
        <v>0</v>
      </c>
      <c r="BB89" s="89">
        <v>0</v>
      </c>
      <c r="BC89" s="89">
        <v>0</v>
      </c>
      <c r="BD89" s="89">
        <v>0</v>
      </c>
      <c r="BE89" s="89">
        <v>0</v>
      </c>
      <c r="BF89" s="89">
        <v>0</v>
      </c>
      <c r="BG89" s="89">
        <v>0</v>
      </c>
      <c r="BH89" s="66"/>
    </row>
  </sheetData>
  <sheetProtection/>
  <mergeCells count="32">
    <mergeCell ref="BH14:BH17"/>
    <mergeCell ref="E15:AC15"/>
    <mergeCell ref="AD15:BB15"/>
    <mergeCell ref="E16:I16"/>
    <mergeCell ref="J16:N16"/>
    <mergeCell ref="O16:S16"/>
    <mergeCell ref="AS16:AW16"/>
    <mergeCell ref="AX16:BB16"/>
    <mergeCell ref="AD14:BB14"/>
    <mergeCell ref="BC14:BG16"/>
    <mergeCell ref="L9:M9"/>
    <mergeCell ref="B11:J11"/>
    <mergeCell ref="E14:AC14"/>
    <mergeCell ref="T16:X16"/>
    <mergeCell ref="Y16:AC16"/>
    <mergeCell ref="AD16:AH16"/>
    <mergeCell ref="A14:A17"/>
    <mergeCell ref="B14:B17"/>
    <mergeCell ref="C14:C17"/>
    <mergeCell ref="D14:D17"/>
    <mergeCell ref="AI16:AM16"/>
    <mergeCell ref="AN16:AR16"/>
    <mergeCell ref="A1:AC1"/>
    <mergeCell ref="K12:Y12"/>
    <mergeCell ref="BD2:BH2"/>
    <mergeCell ref="A3:AC3"/>
    <mergeCell ref="H4:I4"/>
    <mergeCell ref="J4:K4"/>
    <mergeCell ref="L4:M4"/>
    <mergeCell ref="C6:G6"/>
    <mergeCell ref="H6:V6"/>
    <mergeCell ref="H7:V7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6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D89"/>
  <sheetViews>
    <sheetView zoomScale="85" zoomScaleNormal="85" zoomScalePageLayoutView="0" workbookViewId="0" topLeftCell="AN1">
      <selection activeCell="BM21" sqref="BM21"/>
    </sheetView>
  </sheetViews>
  <sheetFormatPr defaultColWidth="9.140625" defaultRowHeight="12.75" outlineLevelRow="1"/>
  <cols>
    <col min="1" max="1" width="28.7109375" style="16" customWidth="1"/>
    <col min="2" max="2" width="85.8515625" style="16" customWidth="1"/>
    <col min="3" max="3" width="11.8515625" style="16" customWidth="1"/>
    <col min="4" max="4" width="10.421875" style="16" customWidth="1"/>
    <col min="5" max="35" width="6.421875" style="16" customWidth="1"/>
    <col min="36" max="36" width="11.8515625" style="16" customWidth="1"/>
    <col min="37" max="55" width="6.421875" style="16" customWidth="1"/>
    <col min="56" max="56" width="10.57421875" style="16" customWidth="1"/>
    <col min="57" max="57" width="12.140625" style="16" customWidth="1"/>
    <col min="58" max="16384" width="9.140625" style="16" customWidth="1"/>
  </cols>
  <sheetData>
    <row r="1" spans="1:56" ht="39.75" customHeight="1">
      <c r="A1" s="245" t="s">
        <v>355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BC1" s="149"/>
      <c r="BD1" s="149"/>
    </row>
    <row r="2" spans="50:56" ht="21" customHeight="1">
      <c r="AX2" s="247"/>
      <c r="AY2" s="247"/>
      <c r="AZ2" s="247"/>
      <c r="BA2" s="247"/>
      <c r="BB2" s="247"/>
      <c r="BC2" s="247"/>
      <c r="BD2" s="20"/>
    </row>
    <row r="3" spans="1:56" ht="15.75" customHeight="1">
      <c r="A3" s="279" t="s">
        <v>356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</row>
    <row r="4" spans="1:39" ht="15">
      <c r="A4" s="22"/>
      <c r="B4" s="22"/>
      <c r="C4" s="22"/>
      <c r="D4" s="22"/>
      <c r="E4" s="22"/>
      <c r="F4" s="22"/>
      <c r="G4" s="22"/>
      <c r="H4" s="22"/>
      <c r="I4" s="22"/>
      <c r="J4" s="23" t="s">
        <v>263</v>
      </c>
      <c r="K4" s="244" t="s">
        <v>1031</v>
      </c>
      <c r="L4" s="244"/>
      <c r="M4" s="248" t="s">
        <v>276</v>
      </c>
      <c r="N4" s="248"/>
      <c r="O4" s="244" t="s">
        <v>1009</v>
      </c>
      <c r="P4" s="244"/>
      <c r="Q4" s="22" t="s">
        <v>277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41" ht="15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147" t="s">
        <v>148</v>
      </c>
      <c r="L6" s="243" t="s">
        <v>848</v>
      </c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1"/>
      <c r="X6" s="21"/>
      <c r="Y6" s="21"/>
      <c r="Z6" s="21"/>
      <c r="AA6" s="21"/>
      <c r="AB6" s="21"/>
      <c r="AC6" s="21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53"/>
      <c r="AO6" s="153"/>
    </row>
    <row r="7" spans="1:41" ht="16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83" t="s">
        <v>149</v>
      </c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9"/>
      <c r="X7" s="29"/>
      <c r="Y7" s="29"/>
      <c r="Z7" s="29"/>
      <c r="AA7" s="29"/>
      <c r="AB7" s="29"/>
      <c r="AC7" s="29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48"/>
      <c r="AO7" s="148"/>
    </row>
    <row r="8" spans="1:39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1:39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 t="s">
        <v>150</v>
      </c>
      <c r="O9" s="244" t="s">
        <v>1009</v>
      </c>
      <c r="P9" s="244"/>
      <c r="Q9" s="22" t="s">
        <v>151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39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42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 t="s">
        <v>152</v>
      </c>
      <c r="N11" s="25" t="s">
        <v>1025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50"/>
      <c r="Z11" s="150"/>
      <c r="AA11" s="150"/>
      <c r="AB11" s="150"/>
      <c r="AC11" s="150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4"/>
      <c r="AO11" s="154"/>
      <c r="AP11" s="154"/>
    </row>
    <row r="12" spans="14:42" ht="15" customHeight="1">
      <c r="N12" s="239" t="s">
        <v>153</v>
      </c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</row>
    <row r="13" spans="5:9" ht="9" customHeight="1">
      <c r="E13" s="148"/>
      <c r="F13" s="148"/>
      <c r="G13" s="148"/>
      <c r="H13" s="148"/>
      <c r="I13" s="148"/>
    </row>
    <row r="14" spans="1:56" ht="15" customHeight="1">
      <c r="A14" s="235" t="s">
        <v>165</v>
      </c>
      <c r="B14" s="235" t="s">
        <v>166</v>
      </c>
      <c r="C14" s="235" t="s">
        <v>357</v>
      </c>
      <c r="D14" s="240" t="s">
        <v>1029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56" t="s">
        <v>1017</v>
      </c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8"/>
      <c r="BD14" s="155"/>
    </row>
    <row r="15" spans="1:56" ht="15" customHeight="1">
      <c r="A15" s="236"/>
      <c r="B15" s="236"/>
      <c r="C15" s="236"/>
      <c r="D15" s="19" t="s">
        <v>154</v>
      </c>
      <c r="E15" s="238" t="s">
        <v>154</v>
      </c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19" t="s">
        <v>155</v>
      </c>
      <c r="AE15" s="240" t="s">
        <v>155</v>
      </c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2"/>
      <c r="BD15" s="151"/>
    </row>
    <row r="16" spans="1:56" ht="15" customHeight="1">
      <c r="A16" s="236"/>
      <c r="B16" s="236"/>
      <c r="C16" s="236"/>
      <c r="D16" s="235" t="s">
        <v>269</v>
      </c>
      <c r="E16" s="240" t="s">
        <v>269</v>
      </c>
      <c r="F16" s="241"/>
      <c r="G16" s="241"/>
      <c r="H16" s="241"/>
      <c r="I16" s="242"/>
      <c r="J16" s="240" t="s">
        <v>270</v>
      </c>
      <c r="K16" s="241"/>
      <c r="L16" s="241"/>
      <c r="M16" s="241"/>
      <c r="N16" s="242"/>
      <c r="O16" s="240" t="s">
        <v>271</v>
      </c>
      <c r="P16" s="241"/>
      <c r="Q16" s="241"/>
      <c r="R16" s="241"/>
      <c r="S16" s="242"/>
      <c r="T16" s="240" t="s">
        <v>272</v>
      </c>
      <c r="U16" s="241"/>
      <c r="V16" s="241"/>
      <c r="W16" s="241"/>
      <c r="X16" s="242"/>
      <c r="Y16" s="240" t="s">
        <v>273</v>
      </c>
      <c r="Z16" s="241"/>
      <c r="AA16" s="241"/>
      <c r="AB16" s="241"/>
      <c r="AC16" s="241"/>
      <c r="AD16" s="235" t="s">
        <v>269</v>
      </c>
      <c r="AE16" s="240" t="s">
        <v>269</v>
      </c>
      <c r="AF16" s="241"/>
      <c r="AG16" s="241"/>
      <c r="AH16" s="241"/>
      <c r="AI16" s="242"/>
      <c r="AJ16" s="240" t="s">
        <v>270</v>
      </c>
      <c r="AK16" s="241"/>
      <c r="AL16" s="241"/>
      <c r="AM16" s="241"/>
      <c r="AN16" s="242"/>
      <c r="AO16" s="240" t="s">
        <v>271</v>
      </c>
      <c r="AP16" s="241"/>
      <c r="AQ16" s="241"/>
      <c r="AR16" s="241"/>
      <c r="AS16" s="242"/>
      <c r="AT16" s="240" t="s">
        <v>272</v>
      </c>
      <c r="AU16" s="241"/>
      <c r="AV16" s="241"/>
      <c r="AW16" s="241"/>
      <c r="AX16" s="242"/>
      <c r="AY16" s="240" t="s">
        <v>273</v>
      </c>
      <c r="AZ16" s="241"/>
      <c r="BA16" s="241"/>
      <c r="BB16" s="241"/>
      <c r="BC16" s="242"/>
      <c r="BD16" s="151"/>
    </row>
    <row r="17" spans="1:56" ht="108" customHeight="1">
      <c r="A17" s="236"/>
      <c r="B17" s="236"/>
      <c r="C17" s="236"/>
      <c r="D17" s="237"/>
      <c r="E17" s="139" t="s">
        <v>358</v>
      </c>
      <c r="F17" s="139" t="s">
        <v>359</v>
      </c>
      <c r="G17" s="139" t="s">
        <v>360</v>
      </c>
      <c r="H17" s="139" t="s">
        <v>361</v>
      </c>
      <c r="I17" s="139" t="s">
        <v>362</v>
      </c>
      <c r="J17" s="139" t="s">
        <v>358</v>
      </c>
      <c r="K17" s="139" t="s">
        <v>359</v>
      </c>
      <c r="L17" s="139" t="s">
        <v>360</v>
      </c>
      <c r="M17" s="139" t="s">
        <v>361</v>
      </c>
      <c r="N17" s="139" t="s">
        <v>362</v>
      </c>
      <c r="O17" s="139" t="s">
        <v>358</v>
      </c>
      <c r="P17" s="139" t="s">
        <v>359</v>
      </c>
      <c r="Q17" s="139" t="s">
        <v>360</v>
      </c>
      <c r="R17" s="139" t="s">
        <v>361</v>
      </c>
      <c r="S17" s="139" t="s">
        <v>362</v>
      </c>
      <c r="T17" s="139" t="s">
        <v>358</v>
      </c>
      <c r="U17" s="139" t="s">
        <v>359</v>
      </c>
      <c r="V17" s="139" t="s">
        <v>360</v>
      </c>
      <c r="W17" s="139" t="s">
        <v>361</v>
      </c>
      <c r="X17" s="139" t="s">
        <v>362</v>
      </c>
      <c r="Y17" s="139" t="s">
        <v>358</v>
      </c>
      <c r="Z17" s="139" t="s">
        <v>359</v>
      </c>
      <c r="AA17" s="139" t="s">
        <v>360</v>
      </c>
      <c r="AB17" s="139" t="s">
        <v>361</v>
      </c>
      <c r="AC17" s="139" t="s">
        <v>362</v>
      </c>
      <c r="AD17" s="237"/>
      <c r="AE17" s="139" t="s">
        <v>358</v>
      </c>
      <c r="AF17" s="139" t="s">
        <v>359</v>
      </c>
      <c r="AG17" s="139" t="s">
        <v>360</v>
      </c>
      <c r="AH17" s="139" t="s">
        <v>361</v>
      </c>
      <c r="AI17" s="139" t="s">
        <v>362</v>
      </c>
      <c r="AJ17" s="139" t="s">
        <v>358</v>
      </c>
      <c r="AK17" s="139" t="s">
        <v>359</v>
      </c>
      <c r="AL17" s="139" t="s">
        <v>360</v>
      </c>
      <c r="AM17" s="139" t="s">
        <v>361</v>
      </c>
      <c r="AN17" s="139" t="s">
        <v>362</v>
      </c>
      <c r="AO17" s="139" t="s">
        <v>358</v>
      </c>
      <c r="AP17" s="139" t="s">
        <v>359</v>
      </c>
      <c r="AQ17" s="139" t="s">
        <v>360</v>
      </c>
      <c r="AR17" s="139" t="s">
        <v>361</v>
      </c>
      <c r="AS17" s="139" t="s">
        <v>362</v>
      </c>
      <c r="AT17" s="139" t="s">
        <v>358</v>
      </c>
      <c r="AU17" s="139" t="s">
        <v>359</v>
      </c>
      <c r="AV17" s="139" t="s">
        <v>360</v>
      </c>
      <c r="AW17" s="139" t="s">
        <v>361</v>
      </c>
      <c r="AX17" s="139" t="s">
        <v>362</v>
      </c>
      <c r="AY17" s="139" t="s">
        <v>358</v>
      </c>
      <c r="AZ17" s="139" t="s">
        <v>359</v>
      </c>
      <c r="BA17" s="139" t="s">
        <v>360</v>
      </c>
      <c r="BB17" s="139" t="s">
        <v>361</v>
      </c>
      <c r="BC17" s="139" t="s">
        <v>362</v>
      </c>
      <c r="BD17" s="156"/>
    </row>
    <row r="18" spans="1:56" ht="13.5" customHeight="1">
      <c r="A18" s="144">
        <v>1</v>
      </c>
      <c r="B18" s="144">
        <v>2</v>
      </c>
      <c r="C18" s="144">
        <v>3</v>
      </c>
      <c r="D18" s="144">
        <v>4</v>
      </c>
      <c r="E18" s="144" t="s">
        <v>191</v>
      </c>
      <c r="F18" s="144" t="s">
        <v>192</v>
      </c>
      <c r="G18" s="144" t="s">
        <v>193</v>
      </c>
      <c r="H18" s="144" t="s">
        <v>194</v>
      </c>
      <c r="I18" s="144" t="s">
        <v>227</v>
      </c>
      <c r="J18" s="144" t="s">
        <v>224</v>
      </c>
      <c r="K18" s="144" t="s">
        <v>225</v>
      </c>
      <c r="L18" s="144" t="s">
        <v>226</v>
      </c>
      <c r="M18" s="144" t="s">
        <v>292</v>
      </c>
      <c r="N18" s="144" t="s">
        <v>293</v>
      </c>
      <c r="O18" s="144" t="s">
        <v>296</v>
      </c>
      <c r="P18" s="144" t="s">
        <v>297</v>
      </c>
      <c r="Q18" s="144" t="s">
        <v>298</v>
      </c>
      <c r="R18" s="144" t="s">
        <v>299</v>
      </c>
      <c r="S18" s="144" t="s">
        <v>300</v>
      </c>
      <c r="T18" s="144" t="s">
        <v>303</v>
      </c>
      <c r="U18" s="144" t="s">
        <v>304</v>
      </c>
      <c r="V18" s="144" t="s">
        <v>305</v>
      </c>
      <c r="W18" s="144" t="s">
        <v>306</v>
      </c>
      <c r="X18" s="144" t="s">
        <v>307</v>
      </c>
      <c r="Y18" s="144" t="s">
        <v>310</v>
      </c>
      <c r="Z18" s="144" t="s">
        <v>311</v>
      </c>
      <c r="AA18" s="144" t="s">
        <v>312</v>
      </c>
      <c r="AB18" s="144" t="s">
        <v>313</v>
      </c>
      <c r="AC18" s="144" t="s">
        <v>314</v>
      </c>
      <c r="AD18" s="144">
        <v>6</v>
      </c>
      <c r="AE18" s="144" t="s">
        <v>199</v>
      </c>
      <c r="AF18" s="144" t="s">
        <v>200</v>
      </c>
      <c r="AG18" s="144" t="s">
        <v>201</v>
      </c>
      <c r="AH18" s="144" t="s">
        <v>202</v>
      </c>
      <c r="AI18" s="144" t="s">
        <v>241</v>
      </c>
      <c r="AJ18" s="144" t="s">
        <v>238</v>
      </c>
      <c r="AK18" s="144" t="s">
        <v>239</v>
      </c>
      <c r="AL18" s="144" t="s">
        <v>240</v>
      </c>
      <c r="AM18" s="144" t="s">
        <v>363</v>
      </c>
      <c r="AN18" s="144" t="s">
        <v>364</v>
      </c>
      <c r="AO18" s="144" t="s">
        <v>365</v>
      </c>
      <c r="AP18" s="144" t="s">
        <v>366</v>
      </c>
      <c r="AQ18" s="144" t="s">
        <v>367</v>
      </c>
      <c r="AR18" s="144" t="s">
        <v>368</v>
      </c>
      <c r="AS18" s="144" t="s">
        <v>369</v>
      </c>
      <c r="AT18" s="144" t="s">
        <v>370</v>
      </c>
      <c r="AU18" s="144" t="s">
        <v>371</v>
      </c>
      <c r="AV18" s="144" t="s">
        <v>372</v>
      </c>
      <c r="AW18" s="144" t="s">
        <v>373</v>
      </c>
      <c r="AX18" s="144" t="s">
        <v>374</v>
      </c>
      <c r="AY18" s="144" t="s">
        <v>375</v>
      </c>
      <c r="AZ18" s="144" t="s">
        <v>376</v>
      </c>
      <c r="BA18" s="144" t="s">
        <v>377</v>
      </c>
      <c r="BB18" s="144" t="s">
        <v>378</v>
      </c>
      <c r="BC18" s="144" t="s">
        <v>379</v>
      </c>
      <c r="BD18" s="148"/>
    </row>
    <row r="19" spans="1:56" ht="15.75">
      <c r="A19" s="48" t="s">
        <v>383</v>
      </c>
      <c r="B19" s="49" t="s">
        <v>164</v>
      </c>
      <c r="C19" s="56" t="s">
        <v>388</v>
      </c>
      <c r="D19" s="90">
        <f>'12'!H18</f>
        <v>69.94</v>
      </c>
      <c r="E19" s="67">
        <f>D19</f>
        <v>69.94</v>
      </c>
      <c r="F19" s="65">
        <f>F20+F21+F22+F23+F24+F25</f>
        <v>0</v>
      </c>
      <c r="G19" s="65">
        <f>G20+G21+G22+G23+G24+G25</f>
        <v>8.375</v>
      </c>
      <c r="H19" s="65">
        <f>H20+H21+H22+H23+H24+H25</f>
        <v>61.575</v>
      </c>
      <c r="I19" s="65">
        <f>I20+I21+I22+I23+I24+I25</f>
        <v>0</v>
      </c>
      <c r="J19" s="65">
        <f>'12'!J18</f>
        <v>1.46</v>
      </c>
      <c r="K19" s="65">
        <f>K20+K21+K22+K23+K24+K25</f>
        <v>0</v>
      </c>
      <c r="L19" s="65">
        <f>L20+L21+L22+L23+L24+L25</f>
        <v>0.146</v>
      </c>
      <c r="M19" s="65">
        <f>M20+M21+M22+M23+M24+M25</f>
        <v>1.314</v>
      </c>
      <c r="N19" s="65">
        <f>N20+N21+N22+N23+N24+N25</f>
        <v>0</v>
      </c>
      <c r="O19" s="66">
        <f>'12'!L18</f>
        <v>24.339999999999996</v>
      </c>
      <c r="P19" s="65">
        <f>P20+P21+P22+P23+P24+P25</f>
        <v>0</v>
      </c>
      <c r="Q19" s="65">
        <f>Q20+Q21+Q22+Q23+Q24+Q25</f>
        <v>3.649</v>
      </c>
      <c r="R19" s="65">
        <f>R20+R21+R22+R23+R24+R25</f>
        <v>20.691000000000003</v>
      </c>
      <c r="S19" s="65">
        <f>S20+S21+S22+S23+S24+S25</f>
        <v>0</v>
      </c>
      <c r="T19" s="66">
        <f>'12'!N18</f>
        <v>33.12</v>
      </c>
      <c r="U19" s="65">
        <f>U20+U21+U22+U23+U24+U25</f>
        <v>0</v>
      </c>
      <c r="V19" s="65">
        <f>V20+V21+V22+V23+V24+V25</f>
        <v>3.649</v>
      </c>
      <c r="W19" s="65">
        <f>W20+W21+W22+W23+W24+W25</f>
        <v>29.481</v>
      </c>
      <c r="X19" s="65">
        <f>X20+X21+X22+X23+X24+X25</f>
        <v>0</v>
      </c>
      <c r="Y19" s="66">
        <f>'12'!P18</f>
        <v>11.02</v>
      </c>
      <c r="Z19" s="65">
        <f>Z20+Z21+Z22+Z23+Z24+Z25</f>
        <v>0</v>
      </c>
      <c r="AA19" s="65">
        <f>AA20+AA21+AA22+AA23+AA24+AA25</f>
        <v>0.482</v>
      </c>
      <c r="AB19" s="65">
        <f>AB20+AB21+AB22+AB23+AB24+AB25</f>
        <v>10.097999999999999</v>
      </c>
      <c r="AC19" s="65">
        <f>AC20+AC21+AC22+AC23+AC24+AC25</f>
        <v>0</v>
      </c>
      <c r="AD19" s="67">
        <f>AE19</f>
        <v>34.80939959</v>
      </c>
      <c r="AE19" s="67">
        <f>AJ19+AO19+AT19</f>
        <v>34.80939959</v>
      </c>
      <c r="AF19" s="65">
        <f>AF20+AF21+AF22+AF23+AF24+AF25</f>
        <v>0</v>
      </c>
      <c r="AG19" s="65">
        <f>AG20+AG21+AG22+AG23+AG24+AG25</f>
        <v>0.42911263800000005</v>
      </c>
      <c r="AH19" s="65">
        <f>AH20+AH21+AH22+AH23+AH24+AH25</f>
        <v>3.7663941420000002</v>
      </c>
      <c r="AI19" s="65">
        <f>AI20+AI21+AI22+AI23+AI24+AI25</f>
        <v>0</v>
      </c>
      <c r="AJ19" s="66">
        <f>'12'!K18</f>
        <v>1.67174421</v>
      </c>
      <c r="AK19" s="65">
        <f aca="true" t="shared" si="0" ref="AK19:BC19">AK20+AK21+AK22+AK23+AK24+AK25</f>
        <v>0</v>
      </c>
      <c r="AL19" s="65">
        <f t="shared" si="0"/>
        <v>0.17673638100000003</v>
      </c>
      <c r="AM19" s="65">
        <f t="shared" si="0"/>
        <v>1.495007829</v>
      </c>
      <c r="AN19" s="65">
        <f t="shared" si="0"/>
        <v>0</v>
      </c>
      <c r="AO19" s="65">
        <f t="shared" si="0"/>
        <v>2.85345918</v>
      </c>
      <c r="AP19" s="65">
        <f t="shared" si="0"/>
        <v>0</v>
      </c>
      <c r="AQ19" s="65">
        <f t="shared" si="0"/>
        <v>0.582072867</v>
      </c>
      <c r="AR19" s="65">
        <f t="shared" si="0"/>
        <v>2.2713863130000003</v>
      </c>
      <c r="AS19" s="65">
        <f t="shared" si="0"/>
        <v>0</v>
      </c>
      <c r="AT19" s="65">
        <f t="shared" si="0"/>
        <v>30.2841962</v>
      </c>
      <c r="AU19" s="65">
        <f t="shared" si="0"/>
        <v>0</v>
      </c>
      <c r="AV19" s="65">
        <f t="shared" si="0"/>
        <v>5.115722903</v>
      </c>
      <c r="AW19" s="65">
        <f t="shared" si="0"/>
        <v>25.168473297</v>
      </c>
      <c r="AX19" s="65">
        <f t="shared" si="0"/>
        <v>0</v>
      </c>
      <c r="AY19" s="65">
        <f t="shared" si="0"/>
        <v>13.181205250000001</v>
      </c>
      <c r="AZ19" s="65">
        <f t="shared" si="0"/>
        <v>0</v>
      </c>
      <c r="BA19" s="65">
        <f t="shared" si="0"/>
        <v>1.3510096109999998</v>
      </c>
      <c r="BB19" s="65">
        <f t="shared" si="0"/>
        <v>11.830195639</v>
      </c>
      <c r="BC19" s="65">
        <f t="shared" si="0"/>
        <v>0</v>
      </c>
      <c r="BD19" s="13"/>
    </row>
    <row r="20" spans="1:56" ht="15.75" outlineLevel="1">
      <c r="A20" s="59" t="s">
        <v>899</v>
      </c>
      <c r="B20" s="60" t="s">
        <v>900</v>
      </c>
      <c r="C20" s="61" t="s">
        <v>388</v>
      </c>
      <c r="D20" s="90">
        <f>'12'!H19</f>
        <v>0</v>
      </c>
      <c r="E20" s="67">
        <f aca="true" t="shared" si="1" ref="E20:E83">D20</f>
        <v>0</v>
      </c>
      <c r="F20" s="65">
        <v>0</v>
      </c>
      <c r="G20" s="65">
        <v>0</v>
      </c>
      <c r="H20" s="65">
        <v>0</v>
      </c>
      <c r="I20" s="65">
        <v>0</v>
      </c>
      <c r="J20" s="65">
        <f>'12'!J19</f>
        <v>0</v>
      </c>
      <c r="K20" s="65">
        <v>0</v>
      </c>
      <c r="L20" s="65">
        <v>0</v>
      </c>
      <c r="M20" s="65">
        <v>0</v>
      </c>
      <c r="N20" s="65">
        <v>0</v>
      </c>
      <c r="O20" s="66">
        <f>'12'!L19</f>
        <v>0</v>
      </c>
      <c r="P20" s="65">
        <v>0</v>
      </c>
      <c r="Q20" s="65">
        <v>0</v>
      </c>
      <c r="R20" s="65">
        <v>0</v>
      </c>
      <c r="S20" s="65">
        <v>0</v>
      </c>
      <c r="T20" s="66">
        <f>'12'!N19</f>
        <v>0</v>
      </c>
      <c r="U20" s="65">
        <v>0</v>
      </c>
      <c r="V20" s="65">
        <v>0</v>
      </c>
      <c r="W20" s="65">
        <v>0</v>
      </c>
      <c r="X20" s="65">
        <v>0</v>
      </c>
      <c r="Y20" s="66">
        <f>'12'!P19</f>
        <v>0</v>
      </c>
      <c r="Z20" s="65">
        <v>0</v>
      </c>
      <c r="AA20" s="65">
        <v>0</v>
      </c>
      <c r="AB20" s="65">
        <v>0</v>
      </c>
      <c r="AC20" s="65">
        <v>0</v>
      </c>
      <c r="AD20" s="67">
        <f aca="true" t="shared" si="2" ref="AD20:AD83">AE20</f>
        <v>0</v>
      </c>
      <c r="AE20" s="67">
        <f aca="true" t="shared" si="3" ref="AE20:AE28">AJ20+AO20</f>
        <v>0</v>
      </c>
      <c r="AF20" s="65">
        <v>0</v>
      </c>
      <c r="AG20" s="65">
        <v>0</v>
      </c>
      <c r="AH20" s="65">
        <v>0</v>
      </c>
      <c r="AI20" s="65">
        <v>0</v>
      </c>
      <c r="AJ20" s="66">
        <f>'12'!K19</f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157"/>
    </row>
    <row r="21" spans="1:56" ht="15.75">
      <c r="A21" s="59" t="s">
        <v>901</v>
      </c>
      <c r="B21" s="60" t="s">
        <v>902</v>
      </c>
      <c r="C21" s="61" t="s">
        <v>388</v>
      </c>
      <c r="D21" s="90">
        <f>'12'!H20</f>
        <v>43.88</v>
      </c>
      <c r="E21" s="67">
        <f t="shared" si="1"/>
        <v>43.88</v>
      </c>
      <c r="F21" s="65">
        <f>F26</f>
        <v>0</v>
      </c>
      <c r="G21" s="65">
        <f>G26</f>
        <v>8.375</v>
      </c>
      <c r="H21" s="65">
        <f>H26</f>
        <v>35.504999999999995</v>
      </c>
      <c r="I21" s="65">
        <f>I26</f>
        <v>0</v>
      </c>
      <c r="J21" s="65">
        <f>'12'!J20</f>
        <v>1.46</v>
      </c>
      <c r="K21" s="65">
        <f aca="true" t="shared" si="4" ref="K21:AC21">K26</f>
        <v>0</v>
      </c>
      <c r="L21" s="65">
        <f t="shared" si="4"/>
        <v>0.146</v>
      </c>
      <c r="M21" s="65">
        <f t="shared" si="4"/>
        <v>1.314</v>
      </c>
      <c r="N21" s="65">
        <f t="shared" si="4"/>
        <v>0</v>
      </c>
      <c r="O21" s="66">
        <f>'12'!L20</f>
        <v>18.58</v>
      </c>
      <c r="P21" s="65">
        <f t="shared" si="4"/>
        <v>0</v>
      </c>
      <c r="Q21" s="65">
        <f t="shared" si="4"/>
        <v>3.649</v>
      </c>
      <c r="R21" s="65">
        <f t="shared" si="4"/>
        <v>14.931000000000001</v>
      </c>
      <c r="S21" s="65">
        <f t="shared" si="4"/>
        <v>0</v>
      </c>
      <c r="T21" s="66">
        <f>'12'!N20</f>
        <v>18.58</v>
      </c>
      <c r="U21" s="65">
        <f t="shared" si="4"/>
        <v>0</v>
      </c>
      <c r="V21" s="65">
        <f t="shared" si="4"/>
        <v>3.649</v>
      </c>
      <c r="W21" s="65">
        <f t="shared" si="4"/>
        <v>14.931000000000001</v>
      </c>
      <c r="X21" s="65">
        <f t="shared" si="4"/>
        <v>0</v>
      </c>
      <c r="Y21" s="66">
        <f>'12'!P20</f>
        <v>5.26</v>
      </c>
      <c r="Z21" s="65">
        <f t="shared" si="4"/>
        <v>0</v>
      </c>
      <c r="AA21" s="65">
        <f t="shared" si="4"/>
        <v>0.482</v>
      </c>
      <c r="AB21" s="65">
        <f t="shared" si="4"/>
        <v>4.338</v>
      </c>
      <c r="AC21" s="65">
        <f t="shared" si="4"/>
        <v>0</v>
      </c>
      <c r="AD21" s="67">
        <f t="shared" si="2"/>
        <v>34.80939959</v>
      </c>
      <c r="AE21" s="67">
        <f>AJ21+AO21+AT21</f>
        <v>34.80939959</v>
      </c>
      <c r="AF21" s="65">
        <f>AF26</f>
        <v>0</v>
      </c>
      <c r="AG21" s="65">
        <f>AG26</f>
        <v>0.42911263800000005</v>
      </c>
      <c r="AH21" s="65">
        <f>AH26</f>
        <v>3.7663941420000002</v>
      </c>
      <c r="AI21" s="65">
        <f>AI26</f>
        <v>0</v>
      </c>
      <c r="AJ21" s="66">
        <f>'12'!K20</f>
        <v>1.67174421</v>
      </c>
      <c r="AK21" s="65">
        <f aca="true" t="shared" si="5" ref="AK21:BC21">AK26</f>
        <v>0</v>
      </c>
      <c r="AL21" s="65">
        <f t="shared" si="5"/>
        <v>0.17673638100000003</v>
      </c>
      <c r="AM21" s="65">
        <f t="shared" si="5"/>
        <v>1.495007829</v>
      </c>
      <c r="AN21" s="65">
        <f t="shared" si="5"/>
        <v>0</v>
      </c>
      <c r="AO21" s="65">
        <f t="shared" si="5"/>
        <v>2.85345918</v>
      </c>
      <c r="AP21" s="65">
        <f t="shared" si="5"/>
        <v>0</v>
      </c>
      <c r="AQ21" s="65">
        <f t="shared" si="5"/>
        <v>0.582072867</v>
      </c>
      <c r="AR21" s="65">
        <f t="shared" si="5"/>
        <v>2.2713863130000003</v>
      </c>
      <c r="AS21" s="65">
        <f t="shared" si="5"/>
        <v>0</v>
      </c>
      <c r="AT21" s="65">
        <f t="shared" si="5"/>
        <v>30.2841962</v>
      </c>
      <c r="AU21" s="65">
        <f t="shared" si="5"/>
        <v>0</v>
      </c>
      <c r="AV21" s="65">
        <f t="shared" si="5"/>
        <v>5.115722903</v>
      </c>
      <c r="AW21" s="65">
        <f t="shared" si="5"/>
        <v>25.168473297</v>
      </c>
      <c r="AX21" s="65">
        <f t="shared" si="5"/>
        <v>0</v>
      </c>
      <c r="AY21" s="65">
        <f t="shared" si="5"/>
        <v>8.09965172</v>
      </c>
      <c r="AZ21" s="65">
        <f t="shared" si="5"/>
        <v>0</v>
      </c>
      <c r="BA21" s="65">
        <f t="shared" si="5"/>
        <v>1.3510096109999998</v>
      </c>
      <c r="BB21" s="65">
        <f t="shared" si="5"/>
        <v>6.748642109</v>
      </c>
      <c r="BC21" s="65">
        <f t="shared" si="5"/>
        <v>0</v>
      </c>
      <c r="BD21" s="13"/>
    </row>
    <row r="22" spans="1:56" ht="31.5" outlineLevel="1">
      <c r="A22" s="59" t="s">
        <v>903</v>
      </c>
      <c r="B22" s="60" t="s">
        <v>904</v>
      </c>
      <c r="C22" s="61" t="s">
        <v>388</v>
      </c>
      <c r="D22" s="90">
        <f>'12'!H21</f>
        <v>0</v>
      </c>
      <c r="E22" s="67">
        <f t="shared" si="1"/>
        <v>0</v>
      </c>
      <c r="F22" s="65">
        <v>0</v>
      </c>
      <c r="G22" s="65">
        <v>0</v>
      </c>
      <c r="H22" s="65">
        <v>0</v>
      </c>
      <c r="I22" s="65">
        <v>0</v>
      </c>
      <c r="J22" s="65">
        <f>'12'!J21</f>
        <v>0</v>
      </c>
      <c r="K22" s="65">
        <v>0</v>
      </c>
      <c r="L22" s="65">
        <v>0</v>
      </c>
      <c r="M22" s="65">
        <v>0</v>
      </c>
      <c r="N22" s="65">
        <v>0</v>
      </c>
      <c r="O22" s="66">
        <f>'12'!L21</f>
        <v>0</v>
      </c>
      <c r="P22" s="65">
        <v>0</v>
      </c>
      <c r="Q22" s="65">
        <v>0</v>
      </c>
      <c r="R22" s="65">
        <v>0</v>
      </c>
      <c r="S22" s="65">
        <v>0</v>
      </c>
      <c r="T22" s="66">
        <f>'12'!N21</f>
        <v>0</v>
      </c>
      <c r="U22" s="65">
        <v>0</v>
      </c>
      <c r="V22" s="65">
        <v>0</v>
      </c>
      <c r="W22" s="65">
        <v>0</v>
      </c>
      <c r="X22" s="65">
        <v>0</v>
      </c>
      <c r="Y22" s="66">
        <f>'12'!P21</f>
        <v>0</v>
      </c>
      <c r="Z22" s="65">
        <v>0</v>
      </c>
      <c r="AA22" s="65">
        <v>0</v>
      </c>
      <c r="AB22" s="65">
        <v>0</v>
      </c>
      <c r="AC22" s="65">
        <v>0</v>
      </c>
      <c r="AD22" s="67">
        <f t="shared" si="2"/>
        <v>0</v>
      </c>
      <c r="AE22" s="67">
        <f t="shared" si="3"/>
        <v>0</v>
      </c>
      <c r="AF22" s="65">
        <v>0</v>
      </c>
      <c r="AG22" s="65">
        <v>0</v>
      </c>
      <c r="AH22" s="65">
        <v>0</v>
      </c>
      <c r="AI22" s="65">
        <v>0</v>
      </c>
      <c r="AJ22" s="66">
        <f>'12'!K21</f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13"/>
    </row>
    <row r="23" spans="1:56" ht="15.75">
      <c r="A23" s="59" t="s">
        <v>905</v>
      </c>
      <c r="B23" s="60" t="s">
        <v>906</v>
      </c>
      <c r="C23" s="61" t="s">
        <v>388</v>
      </c>
      <c r="D23" s="90">
        <f>'12'!H22</f>
        <v>0</v>
      </c>
      <c r="E23" s="67">
        <f t="shared" si="1"/>
        <v>0</v>
      </c>
      <c r="F23" s="65">
        <f>F75</f>
        <v>0</v>
      </c>
      <c r="G23" s="65">
        <f>G75</f>
        <v>0</v>
      </c>
      <c r="H23" s="65">
        <f>H75</f>
        <v>0</v>
      </c>
      <c r="I23" s="65">
        <f>I75</f>
        <v>0</v>
      </c>
      <c r="J23" s="65">
        <f>'12'!J22</f>
        <v>0</v>
      </c>
      <c r="K23" s="65">
        <f aca="true" t="shared" si="6" ref="K23:AC23">K75</f>
        <v>0</v>
      </c>
      <c r="L23" s="65">
        <f t="shared" si="6"/>
        <v>0</v>
      </c>
      <c r="M23" s="65">
        <f t="shared" si="6"/>
        <v>0</v>
      </c>
      <c r="N23" s="65">
        <f t="shared" si="6"/>
        <v>0</v>
      </c>
      <c r="O23" s="66">
        <f>'12'!L22</f>
        <v>0</v>
      </c>
      <c r="P23" s="65">
        <f t="shared" si="6"/>
        <v>0</v>
      </c>
      <c r="Q23" s="65">
        <f t="shared" si="6"/>
        <v>0</v>
      </c>
      <c r="R23" s="65">
        <f t="shared" si="6"/>
        <v>0</v>
      </c>
      <c r="S23" s="65">
        <f t="shared" si="6"/>
        <v>0</v>
      </c>
      <c r="T23" s="66">
        <f>'12'!N22</f>
        <v>0</v>
      </c>
      <c r="U23" s="65">
        <f t="shared" si="6"/>
        <v>0</v>
      </c>
      <c r="V23" s="65">
        <f t="shared" si="6"/>
        <v>0</v>
      </c>
      <c r="W23" s="65">
        <f t="shared" si="6"/>
        <v>0</v>
      </c>
      <c r="X23" s="65">
        <f t="shared" si="6"/>
        <v>0</v>
      </c>
      <c r="Y23" s="66">
        <f>'12'!P22</f>
        <v>0</v>
      </c>
      <c r="Z23" s="65">
        <f t="shared" si="6"/>
        <v>0</v>
      </c>
      <c r="AA23" s="65">
        <f t="shared" si="6"/>
        <v>0</v>
      </c>
      <c r="AB23" s="65">
        <f t="shared" si="6"/>
        <v>0</v>
      </c>
      <c r="AC23" s="65">
        <f t="shared" si="6"/>
        <v>0</v>
      </c>
      <c r="AD23" s="67">
        <f t="shared" si="2"/>
        <v>0</v>
      </c>
      <c r="AE23" s="67">
        <f t="shared" si="3"/>
        <v>0</v>
      </c>
      <c r="AF23" s="65">
        <f>AF75</f>
        <v>0</v>
      </c>
      <c r="AG23" s="65">
        <f>AG75</f>
        <v>0</v>
      </c>
      <c r="AH23" s="65">
        <f>AH75</f>
        <v>0</v>
      </c>
      <c r="AI23" s="65">
        <f>AI75</f>
        <v>0</v>
      </c>
      <c r="AJ23" s="66">
        <f>'12'!K22</f>
        <v>0</v>
      </c>
      <c r="AK23" s="65">
        <f aca="true" t="shared" si="7" ref="AK23:BC23">AK75</f>
        <v>0</v>
      </c>
      <c r="AL23" s="65">
        <f t="shared" si="7"/>
        <v>0</v>
      </c>
      <c r="AM23" s="65">
        <f t="shared" si="7"/>
        <v>0</v>
      </c>
      <c r="AN23" s="65">
        <f t="shared" si="7"/>
        <v>0</v>
      </c>
      <c r="AO23" s="65">
        <f t="shared" si="7"/>
        <v>0</v>
      </c>
      <c r="AP23" s="65">
        <f t="shared" si="7"/>
        <v>0</v>
      </c>
      <c r="AQ23" s="65">
        <f t="shared" si="7"/>
        <v>0</v>
      </c>
      <c r="AR23" s="65">
        <f t="shared" si="7"/>
        <v>0</v>
      </c>
      <c r="AS23" s="65">
        <f t="shared" si="7"/>
        <v>0</v>
      </c>
      <c r="AT23" s="65">
        <f t="shared" si="7"/>
        <v>0</v>
      </c>
      <c r="AU23" s="65">
        <f t="shared" si="7"/>
        <v>0</v>
      </c>
      <c r="AV23" s="65">
        <f t="shared" si="7"/>
        <v>0</v>
      </c>
      <c r="AW23" s="65">
        <f t="shared" si="7"/>
        <v>0</v>
      </c>
      <c r="AX23" s="65">
        <f t="shared" si="7"/>
        <v>0</v>
      </c>
      <c r="AY23" s="65">
        <f t="shared" si="7"/>
        <v>0</v>
      </c>
      <c r="AZ23" s="65">
        <f t="shared" si="7"/>
        <v>0</v>
      </c>
      <c r="BA23" s="65">
        <f t="shared" si="7"/>
        <v>0</v>
      </c>
      <c r="BB23" s="65">
        <f t="shared" si="7"/>
        <v>0</v>
      </c>
      <c r="BC23" s="65">
        <f t="shared" si="7"/>
        <v>0</v>
      </c>
      <c r="BD23" s="13"/>
    </row>
    <row r="24" spans="1:56" ht="31.5" outlineLevel="1">
      <c r="A24" s="59" t="s">
        <v>907</v>
      </c>
      <c r="B24" s="60" t="s">
        <v>908</v>
      </c>
      <c r="C24" s="61" t="s">
        <v>388</v>
      </c>
      <c r="D24" s="90">
        <f>'12'!H23</f>
        <v>0</v>
      </c>
      <c r="E24" s="67">
        <f t="shared" si="1"/>
        <v>0</v>
      </c>
      <c r="F24" s="65">
        <v>0</v>
      </c>
      <c r="G24" s="65">
        <v>0</v>
      </c>
      <c r="H24" s="65">
        <v>0</v>
      </c>
      <c r="I24" s="65">
        <v>0</v>
      </c>
      <c r="J24" s="65">
        <f>'12'!J23</f>
        <v>0</v>
      </c>
      <c r="K24" s="65">
        <v>0</v>
      </c>
      <c r="L24" s="65">
        <v>0</v>
      </c>
      <c r="M24" s="65">
        <v>0</v>
      </c>
      <c r="N24" s="65">
        <v>0</v>
      </c>
      <c r="O24" s="66">
        <f>'12'!L23</f>
        <v>0</v>
      </c>
      <c r="P24" s="65">
        <v>0</v>
      </c>
      <c r="Q24" s="65">
        <v>0</v>
      </c>
      <c r="R24" s="65">
        <v>0</v>
      </c>
      <c r="S24" s="65">
        <v>0</v>
      </c>
      <c r="T24" s="66">
        <f>'12'!N23</f>
        <v>0</v>
      </c>
      <c r="U24" s="65">
        <v>0</v>
      </c>
      <c r="V24" s="65">
        <v>0</v>
      </c>
      <c r="W24" s="65">
        <v>0</v>
      </c>
      <c r="X24" s="65">
        <v>0</v>
      </c>
      <c r="Y24" s="66">
        <f>'12'!P23</f>
        <v>0</v>
      </c>
      <c r="Z24" s="65">
        <v>0</v>
      </c>
      <c r="AA24" s="65">
        <v>0</v>
      </c>
      <c r="AB24" s="65">
        <v>0</v>
      </c>
      <c r="AC24" s="65">
        <v>0</v>
      </c>
      <c r="AD24" s="67">
        <f t="shared" si="2"/>
        <v>0</v>
      </c>
      <c r="AE24" s="67">
        <f t="shared" si="3"/>
        <v>0</v>
      </c>
      <c r="AF24" s="65">
        <v>0</v>
      </c>
      <c r="AG24" s="65">
        <v>0</v>
      </c>
      <c r="AH24" s="65">
        <v>0</v>
      </c>
      <c r="AI24" s="65">
        <v>0</v>
      </c>
      <c r="AJ24" s="66">
        <f>'12'!K23</f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13"/>
    </row>
    <row r="25" spans="1:56" ht="15.75">
      <c r="A25" s="59" t="s">
        <v>909</v>
      </c>
      <c r="B25" s="60" t="s">
        <v>910</v>
      </c>
      <c r="C25" s="61" t="s">
        <v>388</v>
      </c>
      <c r="D25" s="90">
        <f>'12'!H24</f>
        <v>26.06</v>
      </c>
      <c r="E25" s="67">
        <f t="shared" si="1"/>
        <v>26.06</v>
      </c>
      <c r="F25" s="65">
        <f>F78</f>
        <v>0</v>
      </c>
      <c r="G25" s="65">
        <f>G78</f>
        <v>0</v>
      </c>
      <c r="H25" s="65">
        <f>H78</f>
        <v>26.070000000000004</v>
      </c>
      <c r="I25" s="65">
        <f>I78</f>
        <v>0</v>
      </c>
      <c r="J25" s="65">
        <f>'12'!J24</f>
        <v>0</v>
      </c>
      <c r="K25" s="65">
        <f aca="true" t="shared" si="8" ref="K25:AC25">K78</f>
        <v>0</v>
      </c>
      <c r="L25" s="65">
        <f t="shared" si="8"/>
        <v>0</v>
      </c>
      <c r="M25" s="65">
        <f t="shared" si="8"/>
        <v>0</v>
      </c>
      <c r="N25" s="65">
        <f t="shared" si="8"/>
        <v>0</v>
      </c>
      <c r="O25" s="66">
        <f>'12'!L24</f>
        <v>5.76</v>
      </c>
      <c r="P25" s="65">
        <f t="shared" si="8"/>
        <v>0</v>
      </c>
      <c r="Q25" s="65">
        <f t="shared" si="8"/>
        <v>0</v>
      </c>
      <c r="R25" s="65">
        <f t="shared" si="8"/>
        <v>5.76</v>
      </c>
      <c r="S25" s="65">
        <f t="shared" si="8"/>
        <v>0</v>
      </c>
      <c r="T25" s="66">
        <f>'12'!N24</f>
        <v>14.54</v>
      </c>
      <c r="U25" s="65">
        <f t="shared" si="8"/>
        <v>0</v>
      </c>
      <c r="V25" s="65">
        <f>V78</f>
        <v>0</v>
      </c>
      <c r="W25" s="65">
        <f t="shared" si="8"/>
        <v>14.55</v>
      </c>
      <c r="X25" s="65">
        <f t="shared" si="8"/>
        <v>0</v>
      </c>
      <c r="Y25" s="66">
        <f>'12'!P24</f>
        <v>5.76</v>
      </c>
      <c r="Z25" s="65">
        <f t="shared" si="8"/>
        <v>0</v>
      </c>
      <c r="AA25" s="65">
        <f t="shared" si="8"/>
        <v>0</v>
      </c>
      <c r="AB25" s="65">
        <f t="shared" si="8"/>
        <v>5.76</v>
      </c>
      <c r="AC25" s="65">
        <f t="shared" si="8"/>
        <v>0</v>
      </c>
      <c r="AD25" s="67">
        <f t="shared" si="2"/>
        <v>0</v>
      </c>
      <c r="AE25" s="67">
        <f t="shared" si="3"/>
        <v>0</v>
      </c>
      <c r="AF25" s="65">
        <f>AF78</f>
        <v>0</v>
      </c>
      <c r="AG25" s="65">
        <f>AG78</f>
        <v>0</v>
      </c>
      <c r="AH25" s="65">
        <f>AH78</f>
        <v>0</v>
      </c>
      <c r="AI25" s="65">
        <f>AI78</f>
        <v>0</v>
      </c>
      <c r="AJ25" s="66">
        <f>'12'!K24</f>
        <v>0</v>
      </c>
      <c r="AK25" s="65">
        <f aca="true" t="shared" si="9" ref="AK25:BC25">AK78</f>
        <v>0</v>
      </c>
      <c r="AL25" s="65">
        <f t="shared" si="9"/>
        <v>0</v>
      </c>
      <c r="AM25" s="65">
        <f t="shared" si="9"/>
        <v>0</v>
      </c>
      <c r="AN25" s="65">
        <f t="shared" si="9"/>
        <v>0</v>
      </c>
      <c r="AO25" s="65">
        <f t="shared" si="9"/>
        <v>0</v>
      </c>
      <c r="AP25" s="65">
        <f t="shared" si="9"/>
        <v>0</v>
      </c>
      <c r="AQ25" s="65">
        <f t="shared" si="9"/>
        <v>0</v>
      </c>
      <c r="AR25" s="65">
        <f t="shared" si="9"/>
        <v>0</v>
      </c>
      <c r="AS25" s="65">
        <f t="shared" si="9"/>
        <v>0</v>
      </c>
      <c r="AT25" s="65">
        <f t="shared" si="9"/>
        <v>0</v>
      </c>
      <c r="AU25" s="65">
        <f t="shared" si="9"/>
        <v>0</v>
      </c>
      <c r="AV25" s="65">
        <f t="shared" si="9"/>
        <v>0</v>
      </c>
      <c r="AW25" s="65">
        <f t="shared" si="9"/>
        <v>0</v>
      </c>
      <c r="AX25" s="65">
        <f t="shared" si="9"/>
        <v>0</v>
      </c>
      <c r="AY25" s="65">
        <f t="shared" si="9"/>
        <v>5.08155353</v>
      </c>
      <c r="AZ25" s="65">
        <f t="shared" si="9"/>
        <v>0</v>
      </c>
      <c r="BA25" s="65">
        <f t="shared" si="9"/>
        <v>0</v>
      </c>
      <c r="BB25" s="65">
        <f t="shared" si="9"/>
        <v>5.08155353</v>
      </c>
      <c r="BC25" s="65">
        <f t="shared" si="9"/>
        <v>0</v>
      </c>
      <c r="BD25" s="157"/>
    </row>
    <row r="26" spans="1:56" ht="15.75">
      <c r="A26" s="48" t="s">
        <v>219</v>
      </c>
      <c r="B26" s="49" t="s">
        <v>911</v>
      </c>
      <c r="C26" s="61" t="s">
        <v>388</v>
      </c>
      <c r="D26" s="90">
        <f>'12'!H25</f>
        <v>42.91</v>
      </c>
      <c r="E26" s="67">
        <f t="shared" si="1"/>
        <v>42.91</v>
      </c>
      <c r="F26" s="65">
        <f>F27+F50+F62</f>
        <v>0</v>
      </c>
      <c r="G26" s="65">
        <f>G27+G50+G62</f>
        <v>8.375</v>
      </c>
      <c r="H26" s="65">
        <f>H27+H50+H62</f>
        <v>35.504999999999995</v>
      </c>
      <c r="I26" s="65">
        <f>I27+I50+I62</f>
        <v>0</v>
      </c>
      <c r="J26" s="65">
        <f>'12'!J25</f>
        <v>1.46</v>
      </c>
      <c r="K26" s="65">
        <f>K27+K50+K62</f>
        <v>0</v>
      </c>
      <c r="L26" s="65">
        <f>L27+L50+L62</f>
        <v>0.146</v>
      </c>
      <c r="M26" s="65">
        <f>M27+M50+M62</f>
        <v>1.314</v>
      </c>
      <c r="N26" s="65">
        <f>N27+N50+N62</f>
        <v>0</v>
      </c>
      <c r="O26" s="66">
        <f>'12'!L25</f>
        <v>18.580000000000002</v>
      </c>
      <c r="P26" s="65">
        <f>P27+P50+P62</f>
        <v>0</v>
      </c>
      <c r="Q26" s="65">
        <f>Q27+Q50+Q62</f>
        <v>3.649</v>
      </c>
      <c r="R26" s="65">
        <f>R27+R50+R62</f>
        <v>14.931000000000001</v>
      </c>
      <c r="S26" s="65">
        <f>S27+S50+S62</f>
        <v>0</v>
      </c>
      <c r="T26" s="66">
        <f>'12'!N25</f>
        <v>30.28</v>
      </c>
      <c r="U26" s="65">
        <f>U27+U50+U62</f>
        <v>0</v>
      </c>
      <c r="V26" s="65">
        <f>V27+V50+V62</f>
        <v>3.649</v>
      </c>
      <c r="W26" s="65">
        <f>W27+W50+W62</f>
        <v>14.931000000000001</v>
      </c>
      <c r="X26" s="65">
        <f>X27+X50+X62</f>
        <v>0</v>
      </c>
      <c r="Y26" s="66">
        <f>'12'!P25</f>
        <v>8.1</v>
      </c>
      <c r="Z26" s="65">
        <f>Z27+Z50+Z62</f>
        <v>0</v>
      </c>
      <c r="AA26" s="65">
        <f>AA27+AA50+AA62</f>
        <v>0.482</v>
      </c>
      <c r="AB26" s="65">
        <f>AB27+AB50+AB62</f>
        <v>4.338</v>
      </c>
      <c r="AC26" s="65">
        <f>AC27+AC50+AC62</f>
        <v>0</v>
      </c>
      <c r="AD26" s="67">
        <f t="shared" si="2"/>
        <v>34.80939959</v>
      </c>
      <c r="AE26" s="67">
        <f>AJ26+AO26+AT26</f>
        <v>34.80939959</v>
      </c>
      <c r="AF26" s="65">
        <f>AF27+AF50+AF62</f>
        <v>0</v>
      </c>
      <c r="AG26" s="65">
        <f>AG27+AG50+AG62</f>
        <v>0.42911263800000005</v>
      </c>
      <c r="AH26" s="65">
        <f>AH27+AH50+AH62</f>
        <v>3.7663941420000002</v>
      </c>
      <c r="AI26" s="65">
        <f>AI27+AI50+AI62</f>
        <v>0</v>
      </c>
      <c r="AJ26" s="66">
        <f>'12'!K25</f>
        <v>1.67174421</v>
      </c>
      <c r="AK26" s="65">
        <f aca="true" t="shared" si="10" ref="AK26:BC26">AK27+AK50+AK62</f>
        <v>0</v>
      </c>
      <c r="AL26" s="65">
        <f t="shared" si="10"/>
        <v>0.17673638100000003</v>
      </c>
      <c r="AM26" s="65">
        <f t="shared" si="10"/>
        <v>1.495007829</v>
      </c>
      <c r="AN26" s="65">
        <f t="shared" si="10"/>
        <v>0</v>
      </c>
      <c r="AO26" s="65">
        <f t="shared" si="10"/>
        <v>2.85345918</v>
      </c>
      <c r="AP26" s="65">
        <f t="shared" si="10"/>
        <v>0</v>
      </c>
      <c r="AQ26" s="65">
        <f t="shared" si="10"/>
        <v>0.582072867</v>
      </c>
      <c r="AR26" s="65">
        <f t="shared" si="10"/>
        <v>2.2713863130000003</v>
      </c>
      <c r="AS26" s="65">
        <f t="shared" si="10"/>
        <v>0</v>
      </c>
      <c r="AT26" s="65">
        <f t="shared" si="10"/>
        <v>30.2841962</v>
      </c>
      <c r="AU26" s="65">
        <f t="shared" si="10"/>
        <v>0</v>
      </c>
      <c r="AV26" s="65">
        <f t="shared" si="10"/>
        <v>5.115722903</v>
      </c>
      <c r="AW26" s="65">
        <f t="shared" si="10"/>
        <v>25.168473297</v>
      </c>
      <c r="AX26" s="65">
        <f t="shared" si="10"/>
        <v>0</v>
      </c>
      <c r="AY26" s="65">
        <f t="shared" si="10"/>
        <v>8.09965172</v>
      </c>
      <c r="AZ26" s="65">
        <f t="shared" si="10"/>
        <v>0</v>
      </c>
      <c r="BA26" s="65">
        <f t="shared" si="10"/>
        <v>1.3510096109999998</v>
      </c>
      <c r="BB26" s="65">
        <f t="shared" si="10"/>
        <v>6.748642109</v>
      </c>
      <c r="BC26" s="65">
        <f t="shared" si="10"/>
        <v>0</v>
      </c>
      <c r="BD26" s="13"/>
    </row>
    <row r="27" spans="1:56" ht="31.5" outlineLevel="1">
      <c r="A27" s="48" t="s">
        <v>249</v>
      </c>
      <c r="B27" s="49" t="s">
        <v>912</v>
      </c>
      <c r="C27" s="61" t="s">
        <v>388</v>
      </c>
      <c r="D27" s="90">
        <f>'12'!H26</f>
        <v>33.62</v>
      </c>
      <c r="E27" s="67">
        <f t="shared" si="1"/>
        <v>33.62</v>
      </c>
      <c r="F27" s="65">
        <f>F28+F29</f>
        <v>0</v>
      </c>
      <c r="G27" s="65">
        <f>G28+G29</f>
        <v>3.362</v>
      </c>
      <c r="H27" s="65">
        <f>H28+H29</f>
        <v>30.257999999999996</v>
      </c>
      <c r="I27" s="65">
        <f>I28+I29</f>
        <v>0</v>
      </c>
      <c r="J27" s="65">
        <f>'12'!J26</f>
        <v>0</v>
      </c>
      <c r="K27" s="65">
        <f>K28+K29</f>
        <v>0</v>
      </c>
      <c r="L27" s="65">
        <f>L28+L29</f>
        <v>0</v>
      </c>
      <c r="M27" s="65">
        <f>M28+M29</f>
        <v>0</v>
      </c>
      <c r="N27" s="65">
        <f>N28+N29</f>
        <v>0</v>
      </c>
      <c r="O27" s="66">
        <f>'12'!L26</f>
        <v>15.13</v>
      </c>
      <c r="P27" s="65">
        <f>P28+P29</f>
        <v>0</v>
      </c>
      <c r="Q27" s="65">
        <f>Q28+Q29</f>
        <v>1.5130000000000001</v>
      </c>
      <c r="R27" s="65">
        <f>R28+R29</f>
        <v>13.617</v>
      </c>
      <c r="S27" s="65">
        <f>S28+S29</f>
        <v>0</v>
      </c>
      <c r="T27" s="66">
        <f>'12'!N26</f>
        <v>15.13</v>
      </c>
      <c r="U27" s="65">
        <f>U28+U29</f>
        <v>0</v>
      </c>
      <c r="V27" s="65">
        <f>V28+V29</f>
        <v>1.5130000000000001</v>
      </c>
      <c r="W27" s="65">
        <f>W28+W29</f>
        <v>13.617</v>
      </c>
      <c r="X27" s="65">
        <f>X28+X29</f>
        <v>0</v>
      </c>
      <c r="Y27" s="66">
        <f>'12'!P26</f>
        <v>3.36</v>
      </c>
      <c r="Z27" s="65">
        <f>Z28+Z29</f>
        <v>0</v>
      </c>
      <c r="AA27" s="65">
        <f>AA28+AA29</f>
        <v>0.336</v>
      </c>
      <c r="AB27" s="65">
        <f>AB28+AB29</f>
        <v>3.024</v>
      </c>
      <c r="AC27" s="65">
        <f>AC28+AC29</f>
        <v>0</v>
      </c>
      <c r="AD27" s="67">
        <f t="shared" si="2"/>
        <v>32.14985271</v>
      </c>
      <c r="AE27" s="67">
        <f>AJ27+AO27+AT27</f>
        <v>32.14985271</v>
      </c>
      <c r="AF27" s="65">
        <f>AF28+AF29</f>
        <v>0</v>
      </c>
      <c r="AG27" s="65">
        <f>AG28+AG29</f>
        <v>0.41848823800000007</v>
      </c>
      <c r="AH27" s="65">
        <f>AH28+AH29</f>
        <v>3.7663941420000002</v>
      </c>
      <c r="AI27" s="65">
        <f>AI28+AI29</f>
        <v>0</v>
      </c>
      <c r="AJ27" s="66">
        <f>'12'!K26</f>
        <v>1.66111981</v>
      </c>
      <c r="AK27" s="65">
        <f aca="true" t="shared" si="11" ref="AK27:BC27">AK28+AK29</f>
        <v>0</v>
      </c>
      <c r="AL27" s="65">
        <f t="shared" si="11"/>
        <v>0.16611198100000002</v>
      </c>
      <c r="AM27" s="65">
        <f t="shared" si="11"/>
        <v>1.495007829</v>
      </c>
      <c r="AN27" s="65">
        <f t="shared" si="11"/>
        <v>0</v>
      </c>
      <c r="AO27" s="65">
        <f t="shared" si="11"/>
        <v>2.52376257</v>
      </c>
      <c r="AP27" s="65">
        <f t="shared" si="11"/>
        <v>0</v>
      </c>
      <c r="AQ27" s="65">
        <f t="shared" si="11"/>
        <v>0.25237625700000005</v>
      </c>
      <c r="AR27" s="65">
        <f t="shared" si="11"/>
        <v>2.2713863130000003</v>
      </c>
      <c r="AS27" s="65">
        <f t="shared" si="11"/>
        <v>0</v>
      </c>
      <c r="AT27" s="65">
        <f t="shared" si="11"/>
        <v>27.96497033</v>
      </c>
      <c r="AU27" s="65">
        <f t="shared" si="11"/>
        <v>0</v>
      </c>
      <c r="AV27" s="65">
        <f t="shared" si="11"/>
        <v>2.796497033</v>
      </c>
      <c r="AW27" s="65">
        <f t="shared" si="11"/>
        <v>25.168473297</v>
      </c>
      <c r="AX27" s="65">
        <f t="shared" si="11"/>
        <v>0</v>
      </c>
      <c r="AY27" s="65">
        <f t="shared" si="11"/>
        <v>2.73495911</v>
      </c>
      <c r="AZ27" s="65">
        <f t="shared" si="11"/>
        <v>0</v>
      </c>
      <c r="BA27" s="65">
        <f t="shared" si="11"/>
        <v>0.27349591100000004</v>
      </c>
      <c r="BB27" s="65">
        <f t="shared" si="11"/>
        <v>2.461463199</v>
      </c>
      <c r="BC27" s="65">
        <f t="shared" si="11"/>
        <v>0</v>
      </c>
      <c r="BD27" s="13"/>
    </row>
    <row r="28" spans="1:56" ht="15.75" outlineLevel="1">
      <c r="A28" s="48" t="s">
        <v>250</v>
      </c>
      <c r="B28" s="49" t="s">
        <v>384</v>
      </c>
      <c r="C28" s="61" t="s">
        <v>388</v>
      </c>
      <c r="D28" s="90">
        <f>'12'!H27</f>
        <v>0</v>
      </c>
      <c r="E28" s="67">
        <f t="shared" si="1"/>
        <v>0</v>
      </c>
      <c r="F28" s="65">
        <v>0</v>
      </c>
      <c r="G28" s="65">
        <v>0</v>
      </c>
      <c r="H28" s="65">
        <v>0</v>
      </c>
      <c r="I28" s="65">
        <v>0</v>
      </c>
      <c r="J28" s="65">
        <f>'12'!J27</f>
        <v>0</v>
      </c>
      <c r="K28" s="65">
        <v>0</v>
      </c>
      <c r="L28" s="65">
        <v>0</v>
      </c>
      <c r="M28" s="65">
        <v>0</v>
      </c>
      <c r="N28" s="65">
        <v>0</v>
      </c>
      <c r="O28" s="66">
        <f>'12'!L27</f>
        <v>0</v>
      </c>
      <c r="P28" s="65">
        <v>0</v>
      </c>
      <c r="Q28" s="65">
        <v>0</v>
      </c>
      <c r="R28" s="65">
        <v>0</v>
      </c>
      <c r="S28" s="65">
        <v>0</v>
      </c>
      <c r="T28" s="66">
        <f>'12'!N27</f>
        <v>0</v>
      </c>
      <c r="U28" s="65">
        <v>0</v>
      </c>
      <c r="V28" s="65">
        <v>0</v>
      </c>
      <c r="W28" s="65">
        <v>0</v>
      </c>
      <c r="X28" s="65">
        <v>0</v>
      </c>
      <c r="Y28" s="66">
        <f>'12'!P27</f>
        <v>0</v>
      </c>
      <c r="Z28" s="65">
        <v>0</v>
      </c>
      <c r="AA28" s="65">
        <v>0</v>
      </c>
      <c r="AB28" s="65">
        <v>0</v>
      </c>
      <c r="AC28" s="65">
        <v>0</v>
      </c>
      <c r="AD28" s="67">
        <f t="shared" si="2"/>
        <v>0</v>
      </c>
      <c r="AE28" s="67">
        <f t="shared" si="3"/>
        <v>0</v>
      </c>
      <c r="AF28" s="65">
        <v>0</v>
      </c>
      <c r="AG28" s="65">
        <v>0</v>
      </c>
      <c r="AH28" s="65">
        <v>0</v>
      </c>
      <c r="AI28" s="65">
        <v>0</v>
      </c>
      <c r="AJ28" s="66">
        <f>'12'!K27</f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13"/>
    </row>
    <row r="29" spans="1:56" ht="31.5" outlineLevel="1">
      <c r="A29" s="48" t="s">
        <v>251</v>
      </c>
      <c r="B29" s="49" t="s">
        <v>913</v>
      </c>
      <c r="C29" s="61" t="s">
        <v>388</v>
      </c>
      <c r="D29" s="90">
        <f>'12'!H28</f>
        <v>33.62</v>
      </c>
      <c r="E29" s="67">
        <f t="shared" si="1"/>
        <v>33.62</v>
      </c>
      <c r="F29" s="65">
        <f>F30+F43</f>
        <v>0</v>
      </c>
      <c r="G29" s="65">
        <f>G30+G43</f>
        <v>3.362</v>
      </c>
      <c r="H29" s="65">
        <f>H30+H43</f>
        <v>30.257999999999996</v>
      </c>
      <c r="I29" s="65">
        <f>I30+I43</f>
        <v>0</v>
      </c>
      <c r="J29" s="65">
        <f>'12'!J28</f>
        <v>0</v>
      </c>
      <c r="K29" s="65">
        <f>K30+K43</f>
        <v>0</v>
      </c>
      <c r="L29" s="65">
        <f>L30+L43</f>
        <v>0</v>
      </c>
      <c r="M29" s="65">
        <f>M30+M43</f>
        <v>0</v>
      </c>
      <c r="N29" s="65">
        <f>N30+N43</f>
        <v>0</v>
      </c>
      <c r="O29" s="66">
        <f>'12'!L28</f>
        <v>15.13</v>
      </c>
      <c r="P29" s="65">
        <f>P30+P43</f>
        <v>0</v>
      </c>
      <c r="Q29" s="65">
        <f>Q30+Q43</f>
        <v>1.5130000000000001</v>
      </c>
      <c r="R29" s="65">
        <f>R30+R43</f>
        <v>13.617</v>
      </c>
      <c r="S29" s="65">
        <f>S30+S43</f>
        <v>0</v>
      </c>
      <c r="T29" s="66">
        <f>'12'!N28</f>
        <v>15.13</v>
      </c>
      <c r="U29" s="65">
        <f>U30+U43</f>
        <v>0</v>
      </c>
      <c r="V29" s="65">
        <f>V30+V43</f>
        <v>1.5130000000000001</v>
      </c>
      <c r="W29" s="65">
        <f>W30+W43</f>
        <v>13.617</v>
      </c>
      <c r="X29" s="65">
        <f>X30+X43</f>
        <v>0</v>
      </c>
      <c r="Y29" s="66">
        <f>'12'!P28</f>
        <v>3.36</v>
      </c>
      <c r="Z29" s="65">
        <f>Z30+Z43</f>
        <v>0</v>
      </c>
      <c r="AA29" s="65">
        <f>AA30+AA43</f>
        <v>0.336</v>
      </c>
      <c r="AB29" s="65">
        <f>AB30+AB43</f>
        <v>3.024</v>
      </c>
      <c r="AC29" s="65">
        <f>AC30+AC43</f>
        <v>0</v>
      </c>
      <c r="AD29" s="67">
        <f t="shared" si="2"/>
        <v>32.14985271</v>
      </c>
      <c r="AE29" s="67">
        <f>AJ29+AO29+AT29</f>
        <v>32.14985271</v>
      </c>
      <c r="AF29" s="65">
        <f>AF30+AF43</f>
        <v>0</v>
      </c>
      <c r="AG29" s="65">
        <f>AG30+AG43</f>
        <v>0.41848823800000007</v>
      </c>
      <c r="AH29" s="65">
        <f>AH30+AH43</f>
        <v>3.7663941420000002</v>
      </c>
      <c r="AI29" s="65">
        <f>AI30+AI43</f>
        <v>0</v>
      </c>
      <c r="AJ29" s="66">
        <f>'12'!K28</f>
        <v>1.66111981</v>
      </c>
      <c r="AK29" s="65">
        <f aca="true" t="shared" si="12" ref="AK29:BC29">AK30+AK43</f>
        <v>0</v>
      </c>
      <c r="AL29" s="65">
        <f t="shared" si="12"/>
        <v>0.16611198100000002</v>
      </c>
      <c r="AM29" s="65">
        <f t="shared" si="12"/>
        <v>1.495007829</v>
      </c>
      <c r="AN29" s="65">
        <f t="shared" si="12"/>
        <v>0</v>
      </c>
      <c r="AO29" s="65">
        <f t="shared" si="12"/>
        <v>2.52376257</v>
      </c>
      <c r="AP29" s="65">
        <f t="shared" si="12"/>
        <v>0</v>
      </c>
      <c r="AQ29" s="65">
        <f t="shared" si="12"/>
        <v>0.25237625700000005</v>
      </c>
      <c r="AR29" s="65">
        <f t="shared" si="12"/>
        <v>2.2713863130000003</v>
      </c>
      <c r="AS29" s="65">
        <f t="shared" si="12"/>
        <v>0</v>
      </c>
      <c r="AT29" s="65">
        <f t="shared" si="12"/>
        <v>27.96497033</v>
      </c>
      <c r="AU29" s="65">
        <f t="shared" si="12"/>
        <v>0</v>
      </c>
      <c r="AV29" s="65">
        <f t="shared" si="12"/>
        <v>2.796497033</v>
      </c>
      <c r="AW29" s="65">
        <f t="shared" si="12"/>
        <v>25.168473297</v>
      </c>
      <c r="AX29" s="65">
        <f t="shared" si="12"/>
        <v>0</v>
      </c>
      <c r="AY29" s="65">
        <f t="shared" si="12"/>
        <v>2.73495911</v>
      </c>
      <c r="AZ29" s="65">
        <f t="shared" si="12"/>
        <v>0</v>
      </c>
      <c r="BA29" s="65">
        <f t="shared" si="12"/>
        <v>0.27349591100000004</v>
      </c>
      <c r="BB29" s="65">
        <f t="shared" si="12"/>
        <v>2.461463199</v>
      </c>
      <c r="BC29" s="65">
        <f t="shared" si="12"/>
        <v>0</v>
      </c>
      <c r="BD29" s="13"/>
    </row>
    <row r="30" spans="1:56" ht="15.75" outlineLevel="1">
      <c r="A30" s="48" t="s">
        <v>914</v>
      </c>
      <c r="B30" s="50" t="s">
        <v>915</v>
      </c>
      <c r="C30" s="61" t="s">
        <v>388</v>
      </c>
      <c r="D30" s="90">
        <f>'12'!H29</f>
        <v>33.62</v>
      </c>
      <c r="E30" s="67">
        <f t="shared" si="1"/>
        <v>33.62</v>
      </c>
      <c r="F30" s="65">
        <f>F31+F32+F33+F34+F35+F36+F37+F38+F39+F40</f>
        <v>0</v>
      </c>
      <c r="G30" s="65">
        <f>G31+G32+G33+G34+G35+G36+G37+G38+G39+G40</f>
        <v>3.362</v>
      </c>
      <c r="H30" s="65">
        <f>H31+H32+H33+H34+H35+H36+H37+H38+H39+H40</f>
        <v>30.257999999999996</v>
      </c>
      <c r="I30" s="65">
        <f>I31+I32+I33+I34+I35+I36+I37+I38+I39+I40</f>
        <v>0</v>
      </c>
      <c r="J30" s="65">
        <f>'12'!J29</f>
        <v>0</v>
      </c>
      <c r="K30" s="65">
        <f>K31+K32+K33+K34+K35+K36+K37+K38+K39+K40</f>
        <v>0</v>
      </c>
      <c r="L30" s="65">
        <f>L31+L32+L33+L34+L35+L36+L37+L38+L39+L40</f>
        <v>0</v>
      </c>
      <c r="M30" s="65">
        <f>M31+M32+M33+M34+M35+M36+M37+M38+M39+M40</f>
        <v>0</v>
      </c>
      <c r="N30" s="65">
        <f>N31+N32+N33+N34+N35+N36+N37+N38+N39+N40</f>
        <v>0</v>
      </c>
      <c r="O30" s="66">
        <f>'12'!L29</f>
        <v>15.13</v>
      </c>
      <c r="P30" s="65">
        <f>P31+P32+P33+P34+P35+P36+P37+P38+P39+P40</f>
        <v>0</v>
      </c>
      <c r="Q30" s="65">
        <f>Q31+Q32+Q33+Q34+Q35+Q36+Q37+Q38+Q39+Q40</f>
        <v>1.5130000000000001</v>
      </c>
      <c r="R30" s="65">
        <f>R31+R32+R33+R34+R35+R36+R37+R38+R39+R40</f>
        <v>13.617</v>
      </c>
      <c r="S30" s="65">
        <f>S31+S32+S33+S34+S35+S36+S37+S38+S39+S40</f>
        <v>0</v>
      </c>
      <c r="T30" s="66">
        <f>'12'!N29</f>
        <v>15.13</v>
      </c>
      <c r="U30" s="65">
        <f>U31+U32+U33+U34+U35+U36+U37+U38+U39+U40</f>
        <v>0</v>
      </c>
      <c r="V30" s="65">
        <f>V31+V32+V33+V34+V35+V36+V37+V38+V39+V40</f>
        <v>1.5130000000000001</v>
      </c>
      <c r="W30" s="65">
        <f>W31+W32+W33+W34+W35+W36+W37+W38+W39+W40</f>
        <v>13.617</v>
      </c>
      <c r="X30" s="65">
        <f>X31+X32+X33+X34+X35+X36+X37+X38+X39+X40</f>
        <v>0</v>
      </c>
      <c r="Y30" s="66">
        <f>'12'!P29</f>
        <v>3.36</v>
      </c>
      <c r="Z30" s="65">
        <f>Z31+Z32+Z33+Z34+Z35+Z36+Z37+Z38+Z39+Z40</f>
        <v>0</v>
      </c>
      <c r="AA30" s="65">
        <f>AA31+AA32+AA33+AA34+AA35+AA36+AA37+AA38+AA39+AA40</f>
        <v>0.336</v>
      </c>
      <c r="AB30" s="65">
        <f>AB31+AB32+AB33+AB34+AB35+AB36+AB37+AB38+AB39+AB40</f>
        <v>3.024</v>
      </c>
      <c r="AC30" s="65">
        <f>AC31+AC32+AC33+AC34+AC35+AC36+AC37+AC38+AC39+AC40</f>
        <v>0</v>
      </c>
      <c r="AD30" s="67">
        <f t="shared" si="2"/>
        <v>32.14985271</v>
      </c>
      <c r="AE30" s="67">
        <f>AJ30+AO30+AT30</f>
        <v>32.14985271</v>
      </c>
      <c r="AF30" s="65">
        <f>AF31+AF32+AF33+AF34+AF35+AF36+AF37+AF38+AF39+AF40</f>
        <v>0</v>
      </c>
      <c r="AG30" s="65">
        <f>AG31+AG32+AG33+AG34+AG35+AG36+AG37+AG38+AG39+AG40</f>
        <v>0.41848823800000007</v>
      </c>
      <c r="AH30" s="65">
        <f>AH31+AH32+AH33+AH34+AH35+AH36+AH37+AH38+AH39+AH40</f>
        <v>3.7663941420000002</v>
      </c>
      <c r="AI30" s="65">
        <f>AI31+AI32+AI33+AI34+AI35+AI36+AI37+AI38+AI39+AI40</f>
        <v>0</v>
      </c>
      <c r="AJ30" s="66">
        <f>'12'!K29</f>
        <v>1.66111981</v>
      </c>
      <c r="AK30" s="65">
        <f aca="true" t="shared" si="13" ref="AK30:BC30">AK31+AK32+AK33+AK34+AK35+AK36+AK37+AK38+AK39+AK40</f>
        <v>0</v>
      </c>
      <c r="AL30" s="65">
        <f t="shared" si="13"/>
        <v>0.16611198100000002</v>
      </c>
      <c r="AM30" s="65">
        <f t="shared" si="13"/>
        <v>1.495007829</v>
      </c>
      <c r="AN30" s="65">
        <f t="shared" si="13"/>
        <v>0</v>
      </c>
      <c r="AO30" s="65">
        <f t="shared" si="13"/>
        <v>2.52376257</v>
      </c>
      <c r="AP30" s="65">
        <f t="shared" si="13"/>
        <v>0</v>
      </c>
      <c r="AQ30" s="65">
        <f t="shared" si="13"/>
        <v>0.25237625700000005</v>
      </c>
      <c r="AR30" s="65">
        <f t="shared" si="13"/>
        <v>2.2713863130000003</v>
      </c>
      <c r="AS30" s="65">
        <f t="shared" si="13"/>
        <v>0</v>
      </c>
      <c r="AT30" s="65">
        <f t="shared" si="13"/>
        <v>27.96497033</v>
      </c>
      <c r="AU30" s="65">
        <f t="shared" si="13"/>
        <v>0</v>
      </c>
      <c r="AV30" s="65">
        <f t="shared" si="13"/>
        <v>2.796497033</v>
      </c>
      <c r="AW30" s="65">
        <f t="shared" si="13"/>
        <v>25.168473297</v>
      </c>
      <c r="AX30" s="65">
        <f t="shared" si="13"/>
        <v>0</v>
      </c>
      <c r="AY30" s="65">
        <f t="shared" si="13"/>
        <v>2.73495911</v>
      </c>
      <c r="AZ30" s="65">
        <f t="shared" si="13"/>
        <v>0</v>
      </c>
      <c r="BA30" s="65">
        <f t="shared" si="13"/>
        <v>0.27349591100000004</v>
      </c>
      <c r="BB30" s="65">
        <f t="shared" si="13"/>
        <v>2.461463199</v>
      </c>
      <c r="BC30" s="65">
        <f t="shared" si="13"/>
        <v>0</v>
      </c>
      <c r="BD30" s="13"/>
    </row>
    <row r="31" spans="1:56" ht="31.5" outlineLevel="1">
      <c r="A31" s="48" t="s">
        <v>916</v>
      </c>
      <c r="B31" s="50" t="s">
        <v>917</v>
      </c>
      <c r="C31" s="61" t="s">
        <v>388</v>
      </c>
      <c r="D31" s="90">
        <f>'12'!H30</f>
        <v>33.62</v>
      </c>
      <c r="E31" s="67">
        <f t="shared" si="1"/>
        <v>33.62</v>
      </c>
      <c r="F31" s="89">
        <v>0</v>
      </c>
      <c r="G31" s="89">
        <f>E31*0.1</f>
        <v>3.362</v>
      </c>
      <c r="H31" s="89">
        <f>E31-G31</f>
        <v>30.257999999999996</v>
      </c>
      <c r="I31" s="89">
        <v>0</v>
      </c>
      <c r="J31" s="65">
        <f>'12'!J30</f>
        <v>0</v>
      </c>
      <c r="K31" s="89">
        <v>0</v>
      </c>
      <c r="L31" s="89">
        <v>0</v>
      </c>
      <c r="M31" s="89">
        <v>0</v>
      </c>
      <c r="N31" s="89">
        <v>0</v>
      </c>
      <c r="O31" s="66">
        <f>'12'!L30</f>
        <v>15.13</v>
      </c>
      <c r="P31" s="89">
        <v>0</v>
      </c>
      <c r="Q31" s="89">
        <f>O31*0.1</f>
        <v>1.5130000000000001</v>
      </c>
      <c r="R31" s="89">
        <f>O31-Q31</f>
        <v>13.617</v>
      </c>
      <c r="S31" s="89">
        <v>0</v>
      </c>
      <c r="T31" s="66">
        <f>'12'!N30</f>
        <v>15.13</v>
      </c>
      <c r="U31" s="89">
        <v>0</v>
      </c>
      <c r="V31" s="89">
        <f>T31*0.1</f>
        <v>1.5130000000000001</v>
      </c>
      <c r="W31" s="89">
        <f>T31-V31</f>
        <v>13.617</v>
      </c>
      <c r="X31" s="89">
        <v>0</v>
      </c>
      <c r="Y31" s="66">
        <f>'12'!P30</f>
        <v>3.36</v>
      </c>
      <c r="Z31" s="89">
        <v>0</v>
      </c>
      <c r="AA31" s="89">
        <f>Y31*0.1</f>
        <v>0.336</v>
      </c>
      <c r="AB31" s="89">
        <f>Y31-AA31</f>
        <v>3.024</v>
      </c>
      <c r="AC31" s="89">
        <v>0</v>
      </c>
      <c r="AD31" s="67">
        <f>AE31</f>
        <v>32.14985271</v>
      </c>
      <c r="AE31" s="67">
        <f>AJ31+AO31+AT31</f>
        <v>32.14985271</v>
      </c>
      <c r="AF31" s="89">
        <v>0</v>
      </c>
      <c r="AG31" s="89">
        <f>AL31+AQ31</f>
        <v>0.41848823800000007</v>
      </c>
      <c r="AH31" s="89">
        <f>AM31+AR31</f>
        <v>3.7663941420000002</v>
      </c>
      <c r="AI31" s="89">
        <v>0</v>
      </c>
      <c r="AJ31" s="66">
        <f>'12'!K30</f>
        <v>1.66111981</v>
      </c>
      <c r="AK31" s="89">
        <v>0</v>
      </c>
      <c r="AL31" s="89">
        <f>AJ31*0.1</f>
        <v>0.16611198100000002</v>
      </c>
      <c r="AM31" s="89">
        <f>AJ31-AL31</f>
        <v>1.495007829</v>
      </c>
      <c r="AN31" s="89">
        <v>0</v>
      </c>
      <c r="AO31" s="66">
        <f>'12'!M30</f>
        <v>2.52376257</v>
      </c>
      <c r="AP31" s="89">
        <v>0</v>
      </c>
      <c r="AQ31" s="89">
        <f>AO31*0.1</f>
        <v>0.25237625700000005</v>
      </c>
      <c r="AR31" s="89">
        <f>AO31-AQ31</f>
        <v>2.2713863130000003</v>
      </c>
      <c r="AS31" s="89">
        <v>0</v>
      </c>
      <c r="AT31" s="89">
        <f>'12'!O30</f>
        <v>27.96497033</v>
      </c>
      <c r="AU31" s="89">
        <v>0</v>
      </c>
      <c r="AV31" s="89">
        <f>AT31*0.1</f>
        <v>2.796497033</v>
      </c>
      <c r="AW31" s="89">
        <f>AT31-AV31</f>
        <v>25.168473297</v>
      </c>
      <c r="AX31" s="89">
        <v>0</v>
      </c>
      <c r="AY31" s="89">
        <f>'12'!Q30</f>
        <v>2.73495911</v>
      </c>
      <c r="AZ31" s="89">
        <v>0</v>
      </c>
      <c r="BA31" s="89">
        <f>AY31*0.1</f>
        <v>0.27349591100000004</v>
      </c>
      <c r="BB31" s="89">
        <f>AY31-BA31</f>
        <v>2.461463199</v>
      </c>
      <c r="BC31" s="89">
        <v>0</v>
      </c>
      <c r="BD31" s="13"/>
    </row>
    <row r="32" spans="1:56" ht="31.5" outlineLevel="1">
      <c r="A32" s="48" t="s">
        <v>918</v>
      </c>
      <c r="B32" s="50" t="s">
        <v>919</v>
      </c>
      <c r="C32" s="61" t="s">
        <v>388</v>
      </c>
      <c r="D32" s="90">
        <f>'12'!H31</f>
        <v>0</v>
      </c>
      <c r="E32" s="67">
        <f t="shared" si="1"/>
        <v>0</v>
      </c>
      <c r="F32" s="89">
        <v>0</v>
      </c>
      <c r="G32" s="89">
        <v>0</v>
      </c>
      <c r="H32" s="89">
        <v>0</v>
      </c>
      <c r="I32" s="89">
        <v>0</v>
      </c>
      <c r="J32" s="65">
        <f>'12'!J31</f>
        <v>0</v>
      </c>
      <c r="K32" s="89">
        <v>0</v>
      </c>
      <c r="L32" s="89">
        <v>0</v>
      </c>
      <c r="M32" s="89">
        <v>0</v>
      </c>
      <c r="N32" s="89">
        <v>0</v>
      </c>
      <c r="O32" s="66">
        <f>'12'!L31</f>
        <v>0</v>
      </c>
      <c r="P32" s="89">
        <v>0</v>
      </c>
      <c r="Q32" s="89">
        <v>0</v>
      </c>
      <c r="R32" s="89">
        <v>0</v>
      </c>
      <c r="S32" s="89">
        <v>0</v>
      </c>
      <c r="T32" s="66">
        <f>'12'!N31</f>
        <v>0</v>
      </c>
      <c r="U32" s="89">
        <v>0</v>
      </c>
      <c r="V32" s="89">
        <v>0</v>
      </c>
      <c r="W32" s="89">
        <v>0</v>
      </c>
      <c r="X32" s="89">
        <v>0</v>
      </c>
      <c r="Y32" s="66">
        <f>'12'!P31</f>
        <v>0</v>
      </c>
      <c r="Z32" s="89">
        <v>0</v>
      </c>
      <c r="AA32" s="89">
        <v>0</v>
      </c>
      <c r="AB32" s="89">
        <v>0</v>
      </c>
      <c r="AC32" s="89">
        <v>0</v>
      </c>
      <c r="AD32" s="67">
        <f t="shared" si="2"/>
        <v>0</v>
      </c>
      <c r="AE32" s="67">
        <f aca="true" t="shared" si="14" ref="AE32:AE83">AJ32</f>
        <v>0</v>
      </c>
      <c r="AF32" s="89">
        <v>0</v>
      </c>
      <c r="AG32" s="89">
        <f aca="true" t="shared" si="15" ref="AG32:AG40">AL32</f>
        <v>0</v>
      </c>
      <c r="AH32" s="89">
        <f aca="true" t="shared" si="16" ref="AH32:AH40">AM32</f>
        <v>0</v>
      </c>
      <c r="AI32" s="89">
        <v>0</v>
      </c>
      <c r="AJ32" s="66">
        <f>'12'!K31</f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89">
        <v>0</v>
      </c>
      <c r="AQ32" s="89">
        <v>0</v>
      </c>
      <c r="AR32" s="89">
        <v>0</v>
      </c>
      <c r="AS32" s="89">
        <v>0</v>
      </c>
      <c r="AT32" s="89">
        <v>0</v>
      </c>
      <c r="AU32" s="89">
        <v>0</v>
      </c>
      <c r="AV32" s="89">
        <v>0</v>
      </c>
      <c r="AW32" s="89">
        <v>0</v>
      </c>
      <c r="AX32" s="89">
        <v>0</v>
      </c>
      <c r="AY32" s="89">
        <v>0</v>
      </c>
      <c r="AZ32" s="89">
        <v>0</v>
      </c>
      <c r="BA32" s="89">
        <v>0</v>
      </c>
      <c r="BB32" s="89">
        <v>0</v>
      </c>
      <c r="BC32" s="89">
        <v>0</v>
      </c>
      <c r="BD32" s="13"/>
    </row>
    <row r="33" spans="1:56" ht="31.5" outlineLevel="1">
      <c r="A33" s="48" t="s">
        <v>920</v>
      </c>
      <c r="B33" s="50" t="s">
        <v>921</v>
      </c>
      <c r="C33" s="61" t="s">
        <v>388</v>
      </c>
      <c r="D33" s="90">
        <f>'12'!H32</f>
        <v>0</v>
      </c>
      <c r="E33" s="67">
        <f t="shared" si="1"/>
        <v>0</v>
      </c>
      <c r="F33" s="89">
        <v>0</v>
      </c>
      <c r="G33" s="89">
        <v>0</v>
      </c>
      <c r="H33" s="89">
        <v>0</v>
      </c>
      <c r="I33" s="89">
        <v>0</v>
      </c>
      <c r="J33" s="65">
        <f>'12'!J32</f>
        <v>0</v>
      </c>
      <c r="K33" s="89">
        <v>0</v>
      </c>
      <c r="L33" s="89">
        <v>0</v>
      </c>
      <c r="M33" s="89">
        <v>0</v>
      </c>
      <c r="N33" s="89">
        <v>0</v>
      </c>
      <c r="O33" s="66">
        <f>'12'!L32</f>
        <v>0</v>
      </c>
      <c r="P33" s="89">
        <v>0</v>
      </c>
      <c r="Q33" s="89">
        <v>0</v>
      </c>
      <c r="R33" s="89">
        <v>0</v>
      </c>
      <c r="S33" s="89">
        <v>0</v>
      </c>
      <c r="T33" s="66">
        <f>'12'!N32</f>
        <v>0</v>
      </c>
      <c r="U33" s="89">
        <v>0</v>
      </c>
      <c r="V33" s="89">
        <v>0</v>
      </c>
      <c r="W33" s="89">
        <v>0</v>
      </c>
      <c r="X33" s="89">
        <v>0</v>
      </c>
      <c r="Y33" s="66">
        <f>'12'!P32</f>
        <v>0</v>
      </c>
      <c r="Z33" s="89">
        <v>0</v>
      </c>
      <c r="AA33" s="89">
        <v>0</v>
      </c>
      <c r="AB33" s="89">
        <v>0</v>
      </c>
      <c r="AC33" s="89">
        <v>0</v>
      </c>
      <c r="AD33" s="67">
        <f t="shared" si="2"/>
        <v>0</v>
      </c>
      <c r="AE33" s="67">
        <f t="shared" si="14"/>
        <v>0</v>
      </c>
      <c r="AF33" s="89">
        <v>0</v>
      </c>
      <c r="AG33" s="89">
        <f t="shared" si="15"/>
        <v>0</v>
      </c>
      <c r="AH33" s="89">
        <f t="shared" si="16"/>
        <v>0</v>
      </c>
      <c r="AI33" s="89">
        <v>0</v>
      </c>
      <c r="AJ33" s="66">
        <f>'12'!K32</f>
        <v>0</v>
      </c>
      <c r="AK33" s="89">
        <v>0</v>
      </c>
      <c r="AL33" s="89">
        <v>0</v>
      </c>
      <c r="AM33" s="89">
        <v>0</v>
      </c>
      <c r="AN33" s="89">
        <v>0</v>
      </c>
      <c r="AO33" s="89">
        <v>0</v>
      </c>
      <c r="AP33" s="89">
        <v>0</v>
      </c>
      <c r="AQ33" s="89">
        <v>0</v>
      </c>
      <c r="AR33" s="89">
        <v>0</v>
      </c>
      <c r="AS33" s="89">
        <v>0</v>
      </c>
      <c r="AT33" s="89">
        <v>0</v>
      </c>
      <c r="AU33" s="89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89">
        <v>0</v>
      </c>
      <c r="BB33" s="89">
        <v>0</v>
      </c>
      <c r="BC33" s="89">
        <v>0</v>
      </c>
      <c r="BD33" s="13"/>
    </row>
    <row r="34" spans="1:56" ht="47.25" outlineLevel="1">
      <c r="A34" s="48" t="s">
        <v>922</v>
      </c>
      <c r="B34" s="50" t="s">
        <v>923</v>
      </c>
      <c r="C34" s="61" t="s">
        <v>388</v>
      </c>
      <c r="D34" s="90">
        <f>'12'!H33</f>
        <v>0</v>
      </c>
      <c r="E34" s="67">
        <f t="shared" si="1"/>
        <v>0</v>
      </c>
      <c r="F34" s="89">
        <v>0</v>
      </c>
      <c r="G34" s="89">
        <v>0</v>
      </c>
      <c r="H34" s="89">
        <v>0</v>
      </c>
      <c r="I34" s="89">
        <v>0</v>
      </c>
      <c r="J34" s="65">
        <f>'12'!J33</f>
        <v>0</v>
      </c>
      <c r="K34" s="89">
        <v>0</v>
      </c>
      <c r="L34" s="89">
        <v>0</v>
      </c>
      <c r="M34" s="89">
        <v>0</v>
      </c>
      <c r="N34" s="89">
        <v>0</v>
      </c>
      <c r="O34" s="66">
        <f>'12'!L33</f>
        <v>0</v>
      </c>
      <c r="P34" s="89">
        <v>0</v>
      </c>
      <c r="Q34" s="89">
        <v>0</v>
      </c>
      <c r="R34" s="89">
        <v>0</v>
      </c>
      <c r="S34" s="89">
        <v>0</v>
      </c>
      <c r="T34" s="66">
        <f>'12'!N33</f>
        <v>0</v>
      </c>
      <c r="U34" s="89">
        <v>0</v>
      </c>
      <c r="V34" s="89">
        <v>0</v>
      </c>
      <c r="W34" s="89">
        <v>0</v>
      </c>
      <c r="X34" s="89">
        <v>0</v>
      </c>
      <c r="Y34" s="66">
        <f>'12'!P33</f>
        <v>0</v>
      </c>
      <c r="Z34" s="89">
        <v>0</v>
      </c>
      <c r="AA34" s="89">
        <v>0</v>
      </c>
      <c r="AB34" s="89">
        <v>0</v>
      </c>
      <c r="AC34" s="89">
        <v>0</v>
      </c>
      <c r="AD34" s="67">
        <f t="shared" si="2"/>
        <v>0</v>
      </c>
      <c r="AE34" s="67">
        <f t="shared" si="14"/>
        <v>0</v>
      </c>
      <c r="AF34" s="89">
        <v>0</v>
      </c>
      <c r="AG34" s="89">
        <f t="shared" si="15"/>
        <v>0</v>
      </c>
      <c r="AH34" s="89">
        <f t="shared" si="16"/>
        <v>0</v>
      </c>
      <c r="AI34" s="89">
        <v>0</v>
      </c>
      <c r="AJ34" s="66">
        <f>'12'!K33</f>
        <v>0</v>
      </c>
      <c r="AK34" s="89">
        <v>0</v>
      </c>
      <c r="AL34" s="89">
        <v>0</v>
      </c>
      <c r="AM34" s="89">
        <v>0</v>
      </c>
      <c r="AN34" s="89">
        <v>0</v>
      </c>
      <c r="AO34" s="89">
        <v>0</v>
      </c>
      <c r="AP34" s="89">
        <v>0</v>
      </c>
      <c r="AQ34" s="89">
        <v>0</v>
      </c>
      <c r="AR34" s="89">
        <v>0</v>
      </c>
      <c r="AS34" s="89">
        <v>0</v>
      </c>
      <c r="AT34" s="89">
        <v>0</v>
      </c>
      <c r="AU34" s="89">
        <v>0</v>
      </c>
      <c r="AV34" s="89">
        <v>0</v>
      </c>
      <c r="AW34" s="89">
        <v>0</v>
      </c>
      <c r="AX34" s="89">
        <v>0</v>
      </c>
      <c r="AY34" s="89">
        <v>0</v>
      </c>
      <c r="AZ34" s="89">
        <v>0</v>
      </c>
      <c r="BA34" s="89">
        <v>0</v>
      </c>
      <c r="BB34" s="89">
        <v>0</v>
      </c>
      <c r="BC34" s="89">
        <v>0</v>
      </c>
      <c r="BD34" s="13"/>
    </row>
    <row r="35" spans="1:55" ht="31.5">
      <c r="A35" s="48" t="s">
        <v>924</v>
      </c>
      <c r="B35" s="50" t="s">
        <v>925</v>
      </c>
      <c r="C35" s="61" t="s">
        <v>388</v>
      </c>
      <c r="D35" s="90">
        <f>'12'!H34</f>
        <v>0</v>
      </c>
      <c r="E35" s="67">
        <f t="shared" si="1"/>
        <v>0</v>
      </c>
      <c r="F35" s="89">
        <v>0</v>
      </c>
      <c r="G35" s="89">
        <v>0</v>
      </c>
      <c r="H35" s="89">
        <v>0</v>
      </c>
      <c r="I35" s="89">
        <v>0</v>
      </c>
      <c r="J35" s="65">
        <f>'12'!J34</f>
        <v>0</v>
      </c>
      <c r="K35" s="89">
        <v>0</v>
      </c>
      <c r="L35" s="89">
        <v>0</v>
      </c>
      <c r="M35" s="89">
        <v>0</v>
      </c>
      <c r="N35" s="89">
        <v>0</v>
      </c>
      <c r="O35" s="66">
        <f>'12'!L34</f>
        <v>0</v>
      </c>
      <c r="P35" s="89">
        <v>0</v>
      </c>
      <c r="Q35" s="89">
        <v>0</v>
      </c>
      <c r="R35" s="89">
        <v>0</v>
      </c>
      <c r="S35" s="89">
        <v>0</v>
      </c>
      <c r="T35" s="66">
        <f>'12'!N34</f>
        <v>0</v>
      </c>
      <c r="U35" s="89">
        <v>0</v>
      </c>
      <c r="V35" s="89">
        <v>0</v>
      </c>
      <c r="W35" s="89">
        <v>0</v>
      </c>
      <c r="X35" s="89">
        <v>0</v>
      </c>
      <c r="Y35" s="66">
        <f>'12'!P34</f>
        <v>0</v>
      </c>
      <c r="Z35" s="89">
        <v>0</v>
      </c>
      <c r="AA35" s="89">
        <v>0</v>
      </c>
      <c r="AB35" s="89">
        <v>0</v>
      </c>
      <c r="AC35" s="89">
        <v>0</v>
      </c>
      <c r="AD35" s="67">
        <f t="shared" si="2"/>
        <v>0</v>
      </c>
      <c r="AE35" s="67">
        <f t="shared" si="14"/>
        <v>0</v>
      </c>
      <c r="AF35" s="89">
        <v>0</v>
      </c>
      <c r="AG35" s="89">
        <f t="shared" si="15"/>
        <v>0</v>
      </c>
      <c r="AH35" s="89">
        <f t="shared" si="16"/>
        <v>0</v>
      </c>
      <c r="AI35" s="89">
        <v>0</v>
      </c>
      <c r="AJ35" s="66">
        <f>'12'!K34</f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0</v>
      </c>
      <c r="BC35" s="89">
        <v>0</v>
      </c>
    </row>
    <row r="36" spans="1:55" ht="31.5">
      <c r="A36" s="48" t="s">
        <v>926</v>
      </c>
      <c r="B36" s="50" t="s">
        <v>927</v>
      </c>
      <c r="C36" s="61" t="s">
        <v>388</v>
      </c>
      <c r="D36" s="90">
        <f>'12'!H35</f>
        <v>0</v>
      </c>
      <c r="E36" s="67">
        <f t="shared" si="1"/>
        <v>0</v>
      </c>
      <c r="F36" s="89">
        <v>0</v>
      </c>
      <c r="G36" s="89">
        <v>0</v>
      </c>
      <c r="H36" s="89">
        <v>0</v>
      </c>
      <c r="I36" s="89">
        <v>0</v>
      </c>
      <c r="J36" s="65">
        <f>'12'!J35</f>
        <v>0</v>
      </c>
      <c r="K36" s="89">
        <v>0</v>
      </c>
      <c r="L36" s="89">
        <v>0</v>
      </c>
      <c r="M36" s="89">
        <v>0</v>
      </c>
      <c r="N36" s="89">
        <v>0</v>
      </c>
      <c r="O36" s="66">
        <f>'12'!L35</f>
        <v>0</v>
      </c>
      <c r="P36" s="89">
        <v>0</v>
      </c>
      <c r="Q36" s="89">
        <v>0</v>
      </c>
      <c r="R36" s="89">
        <v>0</v>
      </c>
      <c r="S36" s="89">
        <v>0</v>
      </c>
      <c r="T36" s="66">
        <f>'12'!N35</f>
        <v>0</v>
      </c>
      <c r="U36" s="89">
        <v>0</v>
      </c>
      <c r="V36" s="89">
        <v>0</v>
      </c>
      <c r="W36" s="89">
        <v>0</v>
      </c>
      <c r="X36" s="89">
        <v>0</v>
      </c>
      <c r="Y36" s="66">
        <f>'12'!P35</f>
        <v>0</v>
      </c>
      <c r="Z36" s="89">
        <v>0</v>
      </c>
      <c r="AA36" s="89">
        <v>0</v>
      </c>
      <c r="AB36" s="89">
        <v>0</v>
      </c>
      <c r="AC36" s="89">
        <v>0</v>
      </c>
      <c r="AD36" s="67">
        <f t="shared" si="2"/>
        <v>0</v>
      </c>
      <c r="AE36" s="67">
        <f t="shared" si="14"/>
        <v>0</v>
      </c>
      <c r="AF36" s="89">
        <v>0</v>
      </c>
      <c r="AG36" s="89">
        <f t="shared" si="15"/>
        <v>0</v>
      </c>
      <c r="AH36" s="89">
        <f t="shared" si="16"/>
        <v>0</v>
      </c>
      <c r="AI36" s="89">
        <v>0</v>
      </c>
      <c r="AJ36" s="66">
        <f>'12'!K35</f>
        <v>0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 s="89">
        <v>0</v>
      </c>
      <c r="AQ36" s="89">
        <v>0</v>
      </c>
      <c r="AR36" s="89">
        <v>0</v>
      </c>
      <c r="AS36" s="89">
        <v>0</v>
      </c>
      <c r="AT36" s="89">
        <v>0</v>
      </c>
      <c r="AU36" s="89">
        <v>0</v>
      </c>
      <c r="AV36" s="89">
        <v>0</v>
      </c>
      <c r="AW36" s="89">
        <v>0</v>
      </c>
      <c r="AX36" s="89">
        <v>0</v>
      </c>
      <c r="AY36" s="89">
        <v>0</v>
      </c>
      <c r="AZ36" s="89">
        <v>0</v>
      </c>
      <c r="BA36" s="89">
        <v>0</v>
      </c>
      <c r="BB36" s="89">
        <v>0</v>
      </c>
      <c r="BC36" s="89">
        <v>0</v>
      </c>
    </row>
    <row r="37" spans="1:55" ht="31.5">
      <c r="A37" s="48" t="s">
        <v>928</v>
      </c>
      <c r="B37" s="50" t="s">
        <v>929</v>
      </c>
      <c r="C37" s="61" t="s">
        <v>388</v>
      </c>
      <c r="D37" s="90">
        <f>'12'!H36</f>
        <v>0</v>
      </c>
      <c r="E37" s="67">
        <f t="shared" si="1"/>
        <v>0</v>
      </c>
      <c r="F37" s="89">
        <v>0</v>
      </c>
      <c r="G37" s="89">
        <v>0</v>
      </c>
      <c r="H37" s="89">
        <v>0</v>
      </c>
      <c r="I37" s="89">
        <v>0</v>
      </c>
      <c r="J37" s="65">
        <f>'12'!J36</f>
        <v>0</v>
      </c>
      <c r="K37" s="89">
        <v>0</v>
      </c>
      <c r="L37" s="89">
        <v>0</v>
      </c>
      <c r="M37" s="89">
        <v>0</v>
      </c>
      <c r="N37" s="89">
        <v>0</v>
      </c>
      <c r="O37" s="66">
        <f>'12'!L36</f>
        <v>0</v>
      </c>
      <c r="P37" s="89">
        <v>0</v>
      </c>
      <c r="Q37" s="89">
        <v>0</v>
      </c>
      <c r="R37" s="89">
        <v>0</v>
      </c>
      <c r="S37" s="89">
        <v>0</v>
      </c>
      <c r="T37" s="66">
        <f>'12'!N36</f>
        <v>0</v>
      </c>
      <c r="U37" s="89">
        <v>0</v>
      </c>
      <c r="V37" s="89">
        <v>0</v>
      </c>
      <c r="W37" s="89">
        <v>0</v>
      </c>
      <c r="X37" s="89">
        <v>0</v>
      </c>
      <c r="Y37" s="66">
        <f>'12'!P36</f>
        <v>0</v>
      </c>
      <c r="Z37" s="89">
        <v>0</v>
      </c>
      <c r="AA37" s="89">
        <v>0</v>
      </c>
      <c r="AB37" s="89">
        <v>0</v>
      </c>
      <c r="AC37" s="89">
        <v>0</v>
      </c>
      <c r="AD37" s="67">
        <f t="shared" si="2"/>
        <v>0</v>
      </c>
      <c r="AE37" s="67">
        <f t="shared" si="14"/>
        <v>0</v>
      </c>
      <c r="AF37" s="89">
        <v>0</v>
      </c>
      <c r="AG37" s="89">
        <f t="shared" si="15"/>
        <v>0</v>
      </c>
      <c r="AH37" s="89">
        <f t="shared" si="16"/>
        <v>0</v>
      </c>
      <c r="AI37" s="89">
        <v>0</v>
      </c>
      <c r="AJ37" s="66">
        <f>'12'!K36</f>
        <v>0</v>
      </c>
      <c r="AK37" s="89">
        <v>0</v>
      </c>
      <c r="AL37" s="89">
        <v>0</v>
      </c>
      <c r="AM37" s="89">
        <v>0</v>
      </c>
      <c r="AN37" s="89">
        <v>0</v>
      </c>
      <c r="AO37" s="89">
        <v>0</v>
      </c>
      <c r="AP37" s="89">
        <v>0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89">
        <v>0</v>
      </c>
      <c r="BB37" s="89">
        <v>0</v>
      </c>
      <c r="BC37" s="89">
        <v>0</v>
      </c>
    </row>
    <row r="38" spans="1:55" ht="31.5">
      <c r="A38" s="48" t="s">
        <v>930</v>
      </c>
      <c r="B38" s="50" t="s">
        <v>931</v>
      </c>
      <c r="C38" s="61" t="s">
        <v>388</v>
      </c>
      <c r="D38" s="90">
        <f>'12'!H37</f>
        <v>0</v>
      </c>
      <c r="E38" s="67">
        <f t="shared" si="1"/>
        <v>0</v>
      </c>
      <c r="F38" s="89">
        <v>0</v>
      </c>
      <c r="G38" s="89">
        <v>0</v>
      </c>
      <c r="H38" s="89">
        <v>0</v>
      </c>
      <c r="I38" s="89">
        <v>0</v>
      </c>
      <c r="J38" s="65">
        <f>'12'!J37</f>
        <v>0</v>
      </c>
      <c r="K38" s="89">
        <v>0</v>
      </c>
      <c r="L38" s="89">
        <v>0</v>
      </c>
      <c r="M38" s="89">
        <v>0</v>
      </c>
      <c r="N38" s="89">
        <v>0</v>
      </c>
      <c r="O38" s="66">
        <f>'12'!L37</f>
        <v>0</v>
      </c>
      <c r="P38" s="89">
        <v>0</v>
      </c>
      <c r="Q38" s="89">
        <v>0</v>
      </c>
      <c r="R38" s="89">
        <v>0</v>
      </c>
      <c r="S38" s="89">
        <v>0</v>
      </c>
      <c r="T38" s="66">
        <f>'12'!N37</f>
        <v>0</v>
      </c>
      <c r="U38" s="89">
        <v>0</v>
      </c>
      <c r="V38" s="89">
        <v>0</v>
      </c>
      <c r="W38" s="89">
        <v>0</v>
      </c>
      <c r="X38" s="89">
        <v>0</v>
      </c>
      <c r="Y38" s="66">
        <f>'12'!P37</f>
        <v>0</v>
      </c>
      <c r="Z38" s="89">
        <v>0</v>
      </c>
      <c r="AA38" s="89">
        <v>0</v>
      </c>
      <c r="AB38" s="89">
        <v>0</v>
      </c>
      <c r="AC38" s="89">
        <v>0</v>
      </c>
      <c r="AD38" s="67">
        <f t="shared" si="2"/>
        <v>0</v>
      </c>
      <c r="AE38" s="67">
        <f t="shared" si="14"/>
        <v>0</v>
      </c>
      <c r="AF38" s="89">
        <v>0</v>
      </c>
      <c r="AG38" s="89">
        <f t="shared" si="15"/>
        <v>0</v>
      </c>
      <c r="AH38" s="89">
        <f t="shared" si="16"/>
        <v>0</v>
      </c>
      <c r="AI38" s="89">
        <v>0</v>
      </c>
      <c r="AJ38" s="66">
        <f>'12'!K37</f>
        <v>0</v>
      </c>
      <c r="AK38" s="89">
        <v>0</v>
      </c>
      <c r="AL38" s="89">
        <v>0</v>
      </c>
      <c r="AM38" s="89">
        <v>0</v>
      </c>
      <c r="AN38" s="89">
        <v>0</v>
      </c>
      <c r="AO38" s="89">
        <v>0</v>
      </c>
      <c r="AP38" s="89">
        <v>0</v>
      </c>
      <c r="AQ38" s="89">
        <v>0</v>
      </c>
      <c r="AR38" s="89">
        <v>0</v>
      </c>
      <c r="AS38" s="89">
        <v>0</v>
      </c>
      <c r="AT38" s="89">
        <v>0</v>
      </c>
      <c r="AU38" s="89">
        <v>0</v>
      </c>
      <c r="AV38" s="89">
        <v>0</v>
      </c>
      <c r="AW38" s="89">
        <v>0</v>
      </c>
      <c r="AX38" s="89">
        <v>0</v>
      </c>
      <c r="AY38" s="89">
        <v>0</v>
      </c>
      <c r="AZ38" s="89">
        <v>0</v>
      </c>
      <c r="BA38" s="89">
        <v>0</v>
      </c>
      <c r="BB38" s="89">
        <v>0</v>
      </c>
      <c r="BC38" s="89">
        <v>0</v>
      </c>
    </row>
    <row r="39" spans="1:55" ht="31.5">
      <c r="A39" s="48" t="s">
        <v>932</v>
      </c>
      <c r="B39" s="50" t="s">
        <v>933</v>
      </c>
      <c r="C39" s="61" t="s">
        <v>388</v>
      </c>
      <c r="D39" s="90">
        <f>'12'!H38</f>
        <v>0</v>
      </c>
      <c r="E39" s="67">
        <f t="shared" si="1"/>
        <v>0</v>
      </c>
      <c r="F39" s="89">
        <v>0</v>
      </c>
      <c r="G39" s="89">
        <v>0</v>
      </c>
      <c r="H39" s="89">
        <v>0</v>
      </c>
      <c r="I39" s="89">
        <v>0</v>
      </c>
      <c r="J39" s="65">
        <f>'12'!J38</f>
        <v>0</v>
      </c>
      <c r="K39" s="89">
        <v>0</v>
      </c>
      <c r="L39" s="89">
        <v>0</v>
      </c>
      <c r="M39" s="89">
        <v>0</v>
      </c>
      <c r="N39" s="89">
        <v>0</v>
      </c>
      <c r="O39" s="66">
        <f>'12'!L38</f>
        <v>0</v>
      </c>
      <c r="P39" s="89">
        <v>0</v>
      </c>
      <c r="Q39" s="89">
        <v>0</v>
      </c>
      <c r="R39" s="89">
        <v>0</v>
      </c>
      <c r="S39" s="89">
        <v>0</v>
      </c>
      <c r="T39" s="66">
        <f>'12'!N38</f>
        <v>0</v>
      </c>
      <c r="U39" s="89">
        <v>0</v>
      </c>
      <c r="V39" s="89">
        <v>0</v>
      </c>
      <c r="W39" s="89">
        <v>0</v>
      </c>
      <c r="X39" s="89">
        <v>0</v>
      </c>
      <c r="Y39" s="66">
        <f>'12'!P38</f>
        <v>0</v>
      </c>
      <c r="Z39" s="89">
        <v>0</v>
      </c>
      <c r="AA39" s="89">
        <v>0</v>
      </c>
      <c r="AB39" s="89">
        <v>0</v>
      </c>
      <c r="AC39" s="89">
        <v>0</v>
      </c>
      <c r="AD39" s="67">
        <f t="shared" si="2"/>
        <v>0</v>
      </c>
      <c r="AE39" s="67">
        <f t="shared" si="14"/>
        <v>0</v>
      </c>
      <c r="AF39" s="89">
        <v>0</v>
      </c>
      <c r="AG39" s="89">
        <f t="shared" si="15"/>
        <v>0</v>
      </c>
      <c r="AH39" s="89">
        <f t="shared" si="16"/>
        <v>0</v>
      </c>
      <c r="AI39" s="89">
        <v>0</v>
      </c>
      <c r="AJ39" s="66">
        <f>'12'!K38</f>
        <v>0</v>
      </c>
      <c r="AK39" s="89">
        <v>0</v>
      </c>
      <c r="AL39" s="89">
        <v>0</v>
      </c>
      <c r="AM39" s="89">
        <v>0</v>
      </c>
      <c r="AN39" s="89">
        <v>0</v>
      </c>
      <c r="AO39" s="89">
        <v>0</v>
      </c>
      <c r="AP39" s="89">
        <v>0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89">
        <v>0</v>
      </c>
      <c r="AX39" s="89">
        <v>0</v>
      </c>
      <c r="AY39" s="89">
        <v>0</v>
      </c>
      <c r="AZ39" s="89">
        <v>0</v>
      </c>
      <c r="BA39" s="89">
        <v>0</v>
      </c>
      <c r="BB39" s="89">
        <v>0</v>
      </c>
      <c r="BC39" s="89">
        <v>0</v>
      </c>
    </row>
    <row r="40" spans="1:55" ht="47.25">
      <c r="A40" s="48" t="s">
        <v>934</v>
      </c>
      <c r="B40" s="50" t="s">
        <v>935</v>
      </c>
      <c r="C40" s="61" t="s">
        <v>388</v>
      </c>
      <c r="D40" s="90">
        <f>'12'!H39</f>
        <v>0</v>
      </c>
      <c r="E40" s="67">
        <f t="shared" si="1"/>
        <v>0</v>
      </c>
      <c r="F40" s="89">
        <v>0</v>
      </c>
      <c r="G40" s="89">
        <v>0</v>
      </c>
      <c r="H40" s="89">
        <v>0</v>
      </c>
      <c r="I40" s="89">
        <v>0</v>
      </c>
      <c r="J40" s="65">
        <f>'12'!J39</f>
        <v>0</v>
      </c>
      <c r="K40" s="89">
        <v>0</v>
      </c>
      <c r="L40" s="89">
        <v>0</v>
      </c>
      <c r="M40" s="89">
        <v>0</v>
      </c>
      <c r="N40" s="89">
        <v>0</v>
      </c>
      <c r="O40" s="66">
        <f>'12'!L39</f>
        <v>0</v>
      </c>
      <c r="P40" s="89">
        <v>0</v>
      </c>
      <c r="Q40" s="89">
        <v>0</v>
      </c>
      <c r="R40" s="89">
        <v>0</v>
      </c>
      <c r="S40" s="89">
        <v>0</v>
      </c>
      <c r="T40" s="66">
        <f>'12'!N39</f>
        <v>0</v>
      </c>
      <c r="U40" s="89">
        <v>0</v>
      </c>
      <c r="V40" s="89">
        <v>0</v>
      </c>
      <c r="W40" s="89">
        <v>0</v>
      </c>
      <c r="X40" s="89">
        <v>0</v>
      </c>
      <c r="Y40" s="66">
        <f>'12'!P39</f>
        <v>0</v>
      </c>
      <c r="Z40" s="89">
        <v>0</v>
      </c>
      <c r="AA40" s="89">
        <v>0</v>
      </c>
      <c r="AB40" s="89">
        <v>0</v>
      </c>
      <c r="AC40" s="89">
        <v>0</v>
      </c>
      <c r="AD40" s="67">
        <f t="shared" si="2"/>
        <v>0</v>
      </c>
      <c r="AE40" s="67">
        <f t="shared" si="14"/>
        <v>0</v>
      </c>
      <c r="AF40" s="89">
        <v>0</v>
      </c>
      <c r="AG40" s="89">
        <f t="shared" si="15"/>
        <v>0</v>
      </c>
      <c r="AH40" s="89">
        <f t="shared" si="16"/>
        <v>0</v>
      </c>
      <c r="AI40" s="89">
        <v>0</v>
      </c>
      <c r="AJ40" s="66">
        <f>'12'!K39</f>
        <v>0</v>
      </c>
      <c r="AK40" s="89">
        <v>0</v>
      </c>
      <c r="AL40" s="89">
        <v>0</v>
      </c>
      <c r="AM40" s="89">
        <v>0</v>
      </c>
      <c r="AN40" s="89">
        <v>0</v>
      </c>
      <c r="AO40" s="89">
        <v>0</v>
      </c>
      <c r="AP40" s="89">
        <v>0</v>
      </c>
      <c r="AQ40" s="89">
        <v>0</v>
      </c>
      <c r="AR40" s="89">
        <v>0</v>
      </c>
      <c r="AS40" s="89">
        <v>0</v>
      </c>
      <c r="AT40" s="89">
        <v>0</v>
      </c>
      <c r="AU40" s="89">
        <v>0</v>
      </c>
      <c r="AV40" s="89">
        <v>0</v>
      </c>
      <c r="AW40" s="89">
        <v>0</v>
      </c>
      <c r="AX40" s="89">
        <v>0</v>
      </c>
      <c r="AY40" s="89">
        <v>0</v>
      </c>
      <c r="AZ40" s="89">
        <v>0</v>
      </c>
      <c r="BA40" s="89">
        <v>0</v>
      </c>
      <c r="BB40" s="89">
        <v>0</v>
      </c>
      <c r="BC40" s="89">
        <v>0</v>
      </c>
    </row>
    <row r="41" spans="1:55" ht="15.75" hidden="1">
      <c r="A41" s="48"/>
      <c r="B41" s="50"/>
      <c r="C41" s="61"/>
      <c r="D41" s="90">
        <f>'12'!H40</f>
        <v>0</v>
      </c>
      <c r="E41" s="67">
        <f t="shared" si="1"/>
        <v>0</v>
      </c>
      <c r="F41" s="67"/>
      <c r="G41" s="67"/>
      <c r="H41" s="67"/>
      <c r="I41" s="67"/>
      <c r="J41" s="65">
        <f>'12'!J40</f>
        <v>0</v>
      </c>
      <c r="K41" s="67"/>
      <c r="L41" s="67"/>
      <c r="M41" s="67"/>
      <c r="N41" s="67"/>
      <c r="O41" s="66">
        <f>'12'!L40</f>
        <v>0</v>
      </c>
      <c r="P41" s="67"/>
      <c r="Q41" s="67"/>
      <c r="R41" s="67"/>
      <c r="S41" s="67"/>
      <c r="T41" s="66">
        <f>'12'!N40</f>
        <v>0</v>
      </c>
      <c r="U41" s="67"/>
      <c r="V41" s="67"/>
      <c r="W41" s="67"/>
      <c r="X41" s="67"/>
      <c r="Y41" s="66">
        <f>'12'!P40</f>
        <v>0</v>
      </c>
      <c r="Z41" s="67"/>
      <c r="AA41" s="67"/>
      <c r="AB41" s="67"/>
      <c r="AC41" s="67"/>
      <c r="AD41" s="67">
        <f t="shared" si="2"/>
        <v>0</v>
      </c>
      <c r="AE41" s="67">
        <f t="shared" si="14"/>
        <v>0</v>
      </c>
      <c r="AF41" s="67"/>
      <c r="AG41" s="67"/>
      <c r="AH41" s="67"/>
      <c r="AI41" s="67"/>
      <c r="AJ41" s="66">
        <f>'12'!K40</f>
        <v>0</v>
      </c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</row>
    <row r="42" spans="1:55" ht="15.75" hidden="1">
      <c r="A42" s="48"/>
      <c r="B42" s="50"/>
      <c r="C42" s="61"/>
      <c r="D42" s="90">
        <f>'12'!H41</f>
        <v>0</v>
      </c>
      <c r="E42" s="67">
        <f t="shared" si="1"/>
        <v>0</v>
      </c>
      <c r="F42" s="67"/>
      <c r="G42" s="67"/>
      <c r="H42" s="67"/>
      <c r="I42" s="67"/>
      <c r="J42" s="65">
        <f>'12'!J41</f>
        <v>0</v>
      </c>
      <c r="K42" s="67"/>
      <c r="L42" s="67"/>
      <c r="M42" s="67"/>
      <c r="N42" s="67"/>
      <c r="O42" s="66">
        <f>'12'!L41</f>
        <v>0</v>
      </c>
      <c r="P42" s="67"/>
      <c r="Q42" s="67"/>
      <c r="R42" s="67"/>
      <c r="S42" s="67"/>
      <c r="T42" s="66">
        <f>'12'!N41</f>
        <v>0</v>
      </c>
      <c r="U42" s="67"/>
      <c r="V42" s="67"/>
      <c r="W42" s="67"/>
      <c r="X42" s="67"/>
      <c r="Y42" s="66">
        <f>'12'!P41</f>
        <v>0</v>
      </c>
      <c r="Z42" s="67"/>
      <c r="AA42" s="67"/>
      <c r="AB42" s="67"/>
      <c r="AC42" s="67"/>
      <c r="AD42" s="67">
        <f t="shared" si="2"/>
        <v>0</v>
      </c>
      <c r="AE42" s="67">
        <f t="shared" si="14"/>
        <v>0</v>
      </c>
      <c r="AF42" s="67"/>
      <c r="AG42" s="67"/>
      <c r="AH42" s="67"/>
      <c r="AI42" s="67"/>
      <c r="AJ42" s="66">
        <f>'12'!K41</f>
        <v>0</v>
      </c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</row>
    <row r="43" spans="1:55" ht="15.75">
      <c r="A43" s="48" t="s">
        <v>936</v>
      </c>
      <c r="B43" s="50" t="s">
        <v>937</v>
      </c>
      <c r="C43" s="61" t="s">
        <v>388</v>
      </c>
      <c r="D43" s="90">
        <f>'12'!H42</f>
        <v>0</v>
      </c>
      <c r="E43" s="67">
        <f t="shared" si="1"/>
        <v>0</v>
      </c>
      <c r="F43" s="65">
        <f>SUM(F44:F49)</f>
        <v>0</v>
      </c>
      <c r="G43" s="65">
        <f>SUM(G44:G49)</f>
        <v>0</v>
      </c>
      <c r="H43" s="65">
        <f>SUM(H44:H49)</f>
        <v>0</v>
      </c>
      <c r="I43" s="65">
        <f>SUM(I44:I49)</f>
        <v>0</v>
      </c>
      <c r="J43" s="65">
        <f>'12'!J42</f>
        <v>0</v>
      </c>
      <c r="K43" s="65">
        <f>SUM(K44:K49)</f>
        <v>0</v>
      </c>
      <c r="L43" s="65">
        <f>SUM(L44:L49)</f>
        <v>0</v>
      </c>
      <c r="M43" s="65">
        <f>SUM(M44:M49)</f>
        <v>0</v>
      </c>
      <c r="N43" s="65">
        <f>SUM(N44:N49)</f>
        <v>0</v>
      </c>
      <c r="O43" s="66">
        <f>'12'!L42</f>
        <v>0</v>
      </c>
      <c r="P43" s="65">
        <f>SUM(P44:P49)</f>
        <v>0</v>
      </c>
      <c r="Q43" s="65">
        <f>SUM(Q44:Q49)</f>
        <v>0</v>
      </c>
      <c r="R43" s="65">
        <f>SUM(R44:R49)</f>
        <v>0</v>
      </c>
      <c r="S43" s="65">
        <f>SUM(S44:S49)</f>
        <v>0</v>
      </c>
      <c r="T43" s="66">
        <f>'12'!N42</f>
        <v>0</v>
      </c>
      <c r="U43" s="65">
        <f>SUM(U44:U49)</f>
        <v>0</v>
      </c>
      <c r="V43" s="65">
        <f>SUM(V44:V49)</f>
        <v>0</v>
      </c>
      <c r="W43" s="65">
        <f>SUM(W44:W49)</f>
        <v>0</v>
      </c>
      <c r="X43" s="65">
        <f>SUM(X44:X49)</f>
        <v>0</v>
      </c>
      <c r="Y43" s="66">
        <f>'12'!P42</f>
        <v>0</v>
      </c>
      <c r="Z43" s="65">
        <f>SUM(Z44:Z49)</f>
        <v>0</v>
      </c>
      <c r="AA43" s="65">
        <f>SUM(AA44:AA49)</f>
        <v>0</v>
      </c>
      <c r="AB43" s="65">
        <f>SUM(AB44:AB49)</f>
        <v>0</v>
      </c>
      <c r="AC43" s="65">
        <f>SUM(AC44:AC49)</f>
        <v>0</v>
      </c>
      <c r="AD43" s="67">
        <f t="shared" si="2"/>
        <v>0</v>
      </c>
      <c r="AE43" s="67">
        <f t="shared" si="14"/>
        <v>0</v>
      </c>
      <c r="AF43" s="65">
        <f>SUM(AF44:AF49)</f>
        <v>0</v>
      </c>
      <c r="AG43" s="65">
        <f>SUM(AG44:AG49)</f>
        <v>0</v>
      </c>
      <c r="AH43" s="65">
        <f>SUM(AH44:AH49)</f>
        <v>0</v>
      </c>
      <c r="AI43" s="65">
        <f>SUM(AI44:AI49)</f>
        <v>0</v>
      </c>
      <c r="AJ43" s="66">
        <f>'12'!K42</f>
        <v>0</v>
      </c>
      <c r="AK43" s="65">
        <f aca="true" t="shared" si="17" ref="AK43:BC43">SUM(AK44:AK49)</f>
        <v>0</v>
      </c>
      <c r="AL43" s="65">
        <f t="shared" si="17"/>
        <v>0</v>
      </c>
      <c r="AM43" s="65">
        <f t="shared" si="17"/>
        <v>0</v>
      </c>
      <c r="AN43" s="65">
        <f t="shared" si="17"/>
        <v>0</v>
      </c>
      <c r="AO43" s="65">
        <f t="shared" si="17"/>
        <v>0</v>
      </c>
      <c r="AP43" s="65">
        <f t="shared" si="17"/>
        <v>0</v>
      </c>
      <c r="AQ43" s="65">
        <f t="shared" si="17"/>
        <v>0</v>
      </c>
      <c r="AR43" s="65">
        <f t="shared" si="17"/>
        <v>0</v>
      </c>
      <c r="AS43" s="65">
        <f t="shared" si="17"/>
        <v>0</v>
      </c>
      <c r="AT43" s="65">
        <f t="shared" si="17"/>
        <v>0</v>
      </c>
      <c r="AU43" s="65">
        <f t="shared" si="17"/>
        <v>0</v>
      </c>
      <c r="AV43" s="65">
        <f t="shared" si="17"/>
        <v>0</v>
      </c>
      <c r="AW43" s="65">
        <f t="shared" si="17"/>
        <v>0</v>
      </c>
      <c r="AX43" s="65">
        <f t="shared" si="17"/>
        <v>0</v>
      </c>
      <c r="AY43" s="65">
        <f t="shared" si="17"/>
        <v>0</v>
      </c>
      <c r="AZ43" s="65">
        <f t="shared" si="17"/>
        <v>0</v>
      </c>
      <c r="BA43" s="65">
        <f t="shared" si="17"/>
        <v>0</v>
      </c>
      <c r="BB43" s="65">
        <f t="shared" si="17"/>
        <v>0</v>
      </c>
      <c r="BC43" s="65">
        <f t="shared" si="17"/>
        <v>0</v>
      </c>
    </row>
    <row r="44" spans="1:55" ht="15.75">
      <c r="A44" s="48" t="s">
        <v>938</v>
      </c>
      <c r="B44" s="50" t="s">
        <v>939</v>
      </c>
      <c r="C44" s="61" t="s">
        <v>388</v>
      </c>
      <c r="D44" s="90">
        <f>'12'!H43</f>
        <v>0</v>
      </c>
      <c r="E44" s="67">
        <f t="shared" si="1"/>
        <v>0</v>
      </c>
      <c r="F44" s="89">
        <v>0</v>
      </c>
      <c r="G44" s="89">
        <v>0</v>
      </c>
      <c r="H44" s="89">
        <v>0</v>
      </c>
      <c r="I44" s="89">
        <v>0</v>
      </c>
      <c r="J44" s="65">
        <f>'12'!J43</f>
        <v>0</v>
      </c>
      <c r="K44" s="89">
        <v>0</v>
      </c>
      <c r="L44" s="89">
        <v>0</v>
      </c>
      <c r="M44" s="89">
        <v>0</v>
      </c>
      <c r="N44" s="89">
        <v>0</v>
      </c>
      <c r="O44" s="66">
        <f>'12'!L43</f>
        <v>0</v>
      </c>
      <c r="P44" s="89">
        <v>0</v>
      </c>
      <c r="Q44" s="89">
        <v>0</v>
      </c>
      <c r="R44" s="89">
        <v>0</v>
      </c>
      <c r="S44" s="89">
        <v>0</v>
      </c>
      <c r="T44" s="66">
        <f>'12'!N43</f>
        <v>0</v>
      </c>
      <c r="U44" s="89">
        <v>0</v>
      </c>
      <c r="V44" s="89">
        <v>0</v>
      </c>
      <c r="W44" s="89">
        <v>0</v>
      </c>
      <c r="X44" s="89">
        <v>0</v>
      </c>
      <c r="Y44" s="66">
        <f>'12'!P43</f>
        <v>0</v>
      </c>
      <c r="Z44" s="89">
        <v>0</v>
      </c>
      <c r="AA44" s="89">
        <v>0</v>
      </c>
      <c r="AB44" s="89">
        <v>0</v>
      </c>
      <c r="AC44" s="89">
        <v>0</v>
      </c>
      <c r="AD44" s="67">
        <f t="shared" si="2"/>
        <v>0</v>
      </c>
      <c r="AE44" s="67">
        <f t="shared" si="14"/>
        <v>0</v>
      </c>
      <c r="AF44" s="89">
        <v>0</v>
      </c>
      <c r="AG44" s="89">
        <f aca="true" t="shared" si="18" ref="AG44:AG49">AL44</f>
        <v>0</v>
      </c>
      <c r="AH44" s="89">
        <f aca="true" t="shared" si="19" ref="AH44:AH49">AM44</f>
        <v>0</v>
      </c>
      <c r="AI44" s="89">
        <v>0</v>
      </c>
      <c r="AJ44" s="66">
        <f>'12'!K43</f>
        <v>0</v>
      </c>
      <c r="AK44" s="89">
        <v>0</v>
      </c>
      <c r="AL44" s="89">
        <v>0</v>
      </c>
      <c r="AM44" s="89">
        <v>0</v>
      </c>
      <c r="AN44" s="89">
        <v>0</v>
      </c>
      <c r="AO44" s="89">
        <v>0</v>
      </c>
      <c r="AP44" s="89">
        <v>0</v>
      </c>
      <c r="AQ44" s="89">
        <v>0</v>
      </c>
      <c r="AR44" s="89">
        <v>0</v>
      </c>
      <c r="AS44" s="89">
        <v>0</v>
      </c>
      <c r="AT44" s="89">
        <v>0</v>
      </c>
      <c r="AU44" s="89">
        <v>0</v>
      </c>
      <c r="AV44" s="89">
        <v>0</v>
      </c>
      <c r="AW44" s="89">
        <v>0</v>
      </c>
      <c r="AX44" s="89">
        <v>0</v>
      </c>
      <c r="AY44" s="89">
        <v>0</v>
      </c>
      <c r="AZ44" s="89">
        <v>0</v>
      </c>
      <c r="BA44" s="89">
        <v>0</v>
      </c>
      <c r="BB44" s="89">
        <v>0</v>
      </c>
      <c r="BC44" s="89">
        <v>0</v>
      </c>
    </row>
    <row r="45" spans="1:55" ht="15.75">
      <c r="A45" s="48" t="s">
        <v>940</v>
      </c>
      <c r="B45" s="50" t="s">
        <v>941</v>
      </c>
      <c r="C45" s="61" t="s">
        <v>388</v>
      </c>
      <c r="D45" s="90">
        <f>'12'!H44</f>
        <v>0</v>
      </c>
      <c r="E45" s="67">
        <f t="shared" si="1"/>
        <v>0</v>
      </c>
      <c r="F45" s="89">
        <v>0</v>
      </c>
      <c r="G45" s="89">
        <v>0</v>
      </c>
      <c r="H45" s="89">
        <v>0</v>
      </c>
      <c r="I45" s="89">
        <v>0</v>
      </c>
      <c r="J45" s="65">
        <f>'12'!J44</f>
        <v>0</v>
      </c>
      <c r="K45" s="89">
        <v>0</v>
      </c>
      <c r="L45" s="89">
        <v>0</v>
      </c>
      <c r="M45" s="89">
        <v>0</v>
      </c>
      <c r="N45" s="89">
        <v>0</v>
      </c>
      <c r="O45" s="66">
        <f>'12'!L44</f>
        <v>0</v>
      </c>
      <c r="P45" s="89">
        <v>0</v>
      </c>
      <c r="Q45" s="89">
        <v>0</v>
      </c>
      <c r="R45" s="89">
        <v>0</v>
      </c>
      <c r="S45" s="89">
        <v>0</v>
      </c>
      <c r="T45" s="66">
        <f>'12'!N44</f>
        <v>0</v>
      </c>
      <c r="U45" s="89">
        <v>0</v>
      </c>
      <c r="V45" s="89">
        <v>0</v>
      </c>
      <c r="W45" s="89">
        <v>0</v>
      </c>
      <c r="X45" s="89">
        <v>0</v>
      </c>
      <c r="Y45" s="66">
        <f>'12'!P44</f>
        <v>0</v>
      </c>
      <c r="Z45" s="89">
        <v>0</v>
      </c>
      <c r="AA45" s="89">
        <v>0</v>
      </c>
      <c r="AB45" s="89">
        <v>0</v>
      </c>
      <c r="AC45" s="89">
        <v>0</v>
      </c>
      <c r="AD45" s="67">
        <f t="shared" si="2"/>
        <v>0</v>
      </c>
      <c r="AE45" s="67">
        <f t="shared" si="14"/>
        <v>0</v>
      </c>
      <c r="AF45" s="89">
        <v>0</v>
      </c>
      <c r="AG45" s="89">
        <f t="shared" si="18"/>
        <v>0</v>
      </c>
      <c r="AH45" s="89">
        <f t="shared" si="19"/>
        <v>0</v>
      </c>
      <c r="AI45" s="89">
        <v>0</v>
      </c>
      <c r="AJ45" s="66">
        <f>'12'!K44</f>
        <v>0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89">
        <v>0</v>
      </c>
      <c r="BB45" s="89">
        <v>0</v>
      </c>
      <c r="BC45" s="89">
        <v>0</v>
      </c>
    </row>
    <row r="46" spans="1:55" ht="15.75">
      <c r="A46" s="48" t="s">
        <v>942</v>
      </c>
      <c r="B46" s="50" t="s">
        <v>943</v>
      </c>
      <c r="C46" s="61" t="s">
        <v>388</v>
      </c>
      <c r="D46" s="90">
        <f>'12'!H45</f>
        <v>0</v>
      </c>
      <c r="E46" s="67">
        <f t="shared" si="1"/>
        <v>0</v>
      </c>
      <c r="F46" s="89">
        <v>0</v>
      </c>
      <c r="G46" s="89">
        <v>0</v>
      </c>
      <c r="H46" s="89">
        <v>0</v>
      </c>
      <c r="I46" s="89">
        <v>0</v>
      </c>
      <c r="J46" s="65">
        <f>'12'!J45</f>
        <v>0</v>
      </c>
      <c r="K46" s="89">
        <v>0</v>
      </c>
      <c r="L46" s="89">
        <v>0</v>
      </c>
      <c r="M46" s="89">
        <v>0</v>
      </c>
      <c r="N46" s="89">
        <v>0</v>
      </c>
      <c r="O46" s="66">
        <f>'12'!L45</f>
        <v>0</v>
      </c>
      <c r="P46" s="89">
        <v>0</v>
      </c>
      <c r="Q46" s="89">
        <v>0</v>
      </c>
      <c r="R46" s="89">
        <v>0</v>
      </c>
      <c r="S46" s="89">
        <v>0</v>
      </c>
      <c r="T46" s="66">
        <f>'12'!N45</f>
        <v>0</v>
      </c>
      <c r="U46" s="89">
        <v>0</v>
      </c>
      <c r="V46" s="89">
        <v>0</v>
      </c>
      <c r="W46" s="89">
        <v>0</v>
      </c>
      <c r="X46" s="89">
        <v>0</v>
      </c>
      <c r="Y46" s="66">
        <f>'12'!P45</f>
        <v>0</v>
      </c>
      <c r="Z46" s="89">
        <v>0</v>
      </c>
      <c r="AA46" s="89">
        <v>0</v>
      </c>
      <c r="AB46" s="89">
        <v>0</v>
      </c>
      <c r="AC46" s="89">
        <v>0</v>
      </c>
      <c r="AD46" s="67">
        <f t="shared" si="2"/>
        <v>0</v>
      </c>
      <c r="AE46" s="67">
        <f t="shared" si="14"/>
        <v>0</v>
      </c>
      <c r="AF46" s="89">
        <v>0</v>
      </c>
      <c r="AG46" s="89">
        <f t="shared" si="18"/>
        <v>0</v>
      </c>
      <c r="AH46" s="89">
        <f t="shared" si="19"/>
        <v>0</v>
      </c>
      <c r="AI46" s="89">
        <v>0</v>
      </c>
      <c r="AJ46" s="66">
        <f>'12'!K45</f>
        <v>0</v>
      </c>
      <c r="AK46" s="89">
        <v>0</v>
      </c>
      <c r="AL46" s="89">
        <v>0</v>
      </c>
      <c r="AM46" s="89">
        <v>0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  <c r="AW46" s="89">
        <v>0</v>
      </c>
      <c r="AX46" s="89">
        <v>0</v>
      </c>
      <c r="AY46" s="89">
        <v>0</v>
      </c>
      <c r="AZ46" s="89">
        <v>0</v>
      </c>
      <c r="BA46" s="89">
        <v>0</v>
      </c>
      <c r="BB46" s="89">
        <v>0</v>
      </c>
      <c r="BC46" s="89">
        <v>0</v>
      </c>
    </row>
    <row r="47" spans="1:55" ht="31.5">
      <c r="A47" s="48" t="s">
        <v>944</v>
      </c>
      <c r="B47" s="50" t="s">
        <v>945</v>
      </c>
      <c r="C47" s="61" t="s">
        <v>388</v>
      </c>
      <c r="D47" s="90">
        <f>'12'!H46</f>
        <v>0</v>
      </c>
      <c r="E47" s="67">
        <f t="shared" si="1"/>
        <v>0</v>
      </c>
      <c r="F47" s="89">
        <v>0</v>
      </c>
      <c r="G47" s="89">
        <v>0</v>
      </c>
      <c r="H47" s="89">
        <v>0</v>
      </c>
      <c r="I47" s="89">
        <v>0</v>
      </c>
      <c r="J47" s="65">
        <f>'12'!J46</f>
        <v>0</v>
      </c>
      <c r="K47" s="89">
        <v>0</v>
      </c>
      <c r="L47" s="89">
        <v>0</v>
      </c>
      <c r="M47" s="89">
        <v>0</v>
      </c>
      <c r="N47" s="89">
        <v>0</v>
      </c>
      <c r="O47" s="66">
        <f>'12'!L46</f>
        <v>0</v>
      </c>
      <c r="P47" s="89">
        <v>0</v>
      </c>
      <c r="Q47" s="89">
        <v>0</v>
      </c>
      <c r="R47" s="89">
        <v>0</v>
      </c>
      <c r="S47" s="89">
        <v>0</v>
      </c>
      <c r="T47" s="66">
        <f>'12'!N46</f>
        <v>0</v>
      </c>
      <c r="U47" s="89">
        <v>0</v>
      </c>
      <c r="V47" s="89">
        <v>0</v>
      </c>
      <c r="W47" s="89">
        <v>0</v>
      </c>
      <c r="X47" s="89">
        <v>0</v>
      </c>
      <c r="Y47" s="66">
        <f>'12'!P46</f>
        <v>0</v>
      </c>
      <c r="Z47" s="89">
        <v>0</v>
      </c>
      <c r="AA47" s="89">
        <v>0</v>
      </c>
      <c r="AB47" s="89">
        <v>0</v>
      </c>
      <c r="AC47" s="89">
        <v>0</v>
      </c>
      <c r="AD47" s="67">
        <f t="shared" si="2"/>
        <v>0</v>
      </c>
      <c r="AE47" s="67">
        <f t="shared" si="14"/>
        <v>0</v>
      </c>
      <c r="AF47" s="89">
        <v>0</v>
      </c>
      <c r="AG47" s="89">
        <f t="shared" si="18"/>
        <v>0</v>
      </c>
      <c r="AH47" s="89">
        <f t="shared" si="19"/>
        <v>0</v>
      </c>
      <c r="AI47" s="89">
        <v>0</v>
      </c>
      <c r="AJ47" s="66">
        <f>'12'!K46</f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  <c r="AW47" s="89">
        <v>0</v>
      </c>
      <c r="AX47" s="89">
        <v>0</v>
      </c>
      <c r="AY47" s="89">
        <v>0</v>
      </c>
      <c r="AZ47" s="89">
        <v>0</v>
      </c>
      <c r="BA47" s="89">
        <v>0</v>
      </c>
      <c r="BB47" s="89">
        <v>0</v>
      </c>
      <c r="BC47" s="89">
        <v>0</v>
      </c>
    </row>
    <row r="48" spans="1:55" ht="31.5">
      <c r="A48" s="48" t="s">
        <v>946</v>
      </c>
      <c r="B48" s="50" t="s">
        <v>947</v>
      </c>
      <c r="C48" s="61" t="s">
        <v>388</v>
      </c>
      <c r="D48" s="90">
        <f>'12'!H47</f>
        <v>0</v>
      </c>
      <c r="E48" s="67">
        <f t="shared" si="1"/>
        <v>0</v>
      </c>
      <c r="F48" s="89">
        <v>0</v>
      </c>
      <c r="G48" s="89">
        <v>0</v>
      </c>
      <c r="H48" s="89">
        <v>0</v>
      </c>
      <c r="I48" s="89">
        <v>0</v>
      </c>
      <c r="J48" s="65">
        <f>'12'!J47</f>
        <v>0</v>
      </c>
      <c r="K48" s="89">
        <v>0</v>
      </c>
      <c r="L48" s="89">
        <v>0</v>
      </c>
      <c r="M48" s="89">
        <v>0</v>
      </c>
      <c r="N48" s="89">
        <v>0</v>
      </c>
      <c r="O48" s="66">
        <f>'12'!L47</f>
        <v>0</v>
      </c>
      <c r="P48" s="89">
        <v>0</v>
      </c>
      <c r="Q48" s="89">
        <v>0</v>
      </c>
      <c r="R48" s="89">
        <v>0</v>
      </c>
      <c r="S48" s="89">
        <v>0</v>
      </c>
      <c r="T48" s="66">
        <f>'12'!N47</f>
        <v>0</v>
      </c>
      <c r="U48" s="89">
        <v>0</v>
      </c>
      <c r="V48" s="89">
        <v>0</v>
      </c>
      <c r="W48" s="89">
        <v>0</v>
      </c>
      <c r="X48" s="89">
        <v>0</v>
      </c>
      <c r="Y48" s="66">
        <f>'12'!P47</f>
        <v>0</v>
      </c>
      <c r="Z48" s="89">
        <v>0</v>
      </c>
      <c r="AA48" s="89">
        <v>0</v>
      </c>
      <c r="AB48" s="89">
        <v>0</v>
      </c>
      <c r="AC48" s="89">
        <v>0</v>
      </c>
      <c r="AD48" s="67">
        <f t="shared" si="2"/>
        <v>0</v>
      </c>
      <c r="AE48" s="67">
        <f t="shared" si="14"/>
        <v>0</v>
      </c>
      <c r="AF48" s="89">
        <v>0</v>
      </c>
      <c r="AG48" s="89">
        <f t="shared" si="18"/>
        <v>0</v>
      </c>
      <c r="AH48" s="89">
        <f t="shared" si="19"/>
        <v>0</v>
      </c>
      <c r="AI48" s="89">
        <v>0</v>
      </c>
      <c r="AJ48" s="66">
        <f>'12'!K47</f>
        <v>0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 s="89">
        <v>0</v>
      </c>
      <c r="AQ48" s="89">
        <v>0</v>
      </c>
      <c r="AR48" s="89">
        <v>0</v>
      </c>
      <c r="AS48" s="89">
        <v>0</v>
      </c>
      <c r="AT48" s="89">
        <v>0</v>
      </c>
      <c r="AU48" s="89">
        <v>0</v>
      </c>
      <c r="AV48" s="89">
        <v>0</v>
      </c>
      <c r="AW48" s="89">
        <v>0</v>
      </c>
      <c r="AX48" s="89">
        <v>0</v>
      </c>
      <c r="AY48" s="89">
        <v>0</v>
      </c>
      <c r="AZ48" s="89">
        <v>0</v>
      </c>
      <c r="BA48" s="89">
        <v>0</v>
      </c>
      <c r="BB48" s="89">
        <v>0</v>
      </c>
      <c r="BC48" s="89">
        <v>0</v>
      </c>
    </row>
    <row r="49" spans="1:55" ht="31.5">
      <c r="A49" s="48" t="s">
        <v>948</v>
      </c>
      <c r="B49" s="50" t="s">
        <v>949</v>
      </c>
      <c r="C49" s="61" t="s">
        <v>388</v>
      </c>
      <c r="D49" s="90">
        <f>'12'!H48</f>
        <v>0</v>
      </c>
      <c r="E49" s="67">
        <f t="shared" si="1"/>
        <v>0</v>
      </c>
      <c r="F49" s="89">
        <v>0</v>
      </c>
      <c r="G49" s="89">
        <v>0</v>
      </c>
      <c r="H49" s="89">
        <v>0</v>
      </c>
      <c r="I49" s="89">
        <v>0</v>
      </c>
      <c r="J49" s="65">
        <f>'12'!J48</f>
        <v>0</v>
      </c>
      <c r="K49" s="89">
        <v>0</v>
      </c>
      <c r="L49" s="89">
        <v>0</v>
      </c>
      <c r="M49" s="89">
        <v>0</v>
      </c>
      <c r="N49" s="89">
        <v>0</v>
      </c>
      <c r="O49" s="66">
        <f>'12'!L48</f>
        <v>0</v>
      </c>
      <c r="P49" s="89">
        <v>0</v>
      </c>
      <c r="Q49" s="89">
        <v>0</v>
      </c>
      <c r="R49" s="89">
        <v>0</v>
      </c>
      <c r="S49" s="89">
        <v>0</v>
      </c>
      <c r="T49" s="66">
        <f>'12'!N48</f>
        <v>0</v>
      </c>
      <c r="U49" s="89">
        <v>0</v>
      </c>
      <c r="V49" s="89">
        <v>0</v>
      </c>
      <c r="W49" s="89">
        <v>0</v>
      </c>
      <c r="X49" s="89">
        <v>0</v>
      </c>
      <c r="Y49" s="66">
        <f>'12'!P48</f>
        <v>0</v>
      </c>
      <c r="Z49" s="89">
        <v>0</v>
      </c>
      <c r="AA49" s="89">
        <v>0</v>
      </c>
      <c r="AB49" s="89">
        <v>0</v>
      </c>
      <c r="AC49" s="89">
        <v>0</v>
      </c>
      <c r="AD49" s="67">
        <f t="shared" si="2"/>
        <v>0</v>
      </c>
      <c r="AE49" s="67">
        <f t="shared" si="14"/>
        <v>0</v>
      </c>
      <c r="AF49" s="89">
        <v>0</v>
      </c>
      <c r="AG49" s="89">
        <f t="shared" si="18"/>
        <v>0</v>
      </c>
      <c r="AH49" s="89">
        <f t="shared" si="19"/>
        <v>0</v>
      </c>
      <c r="AI49" s="89">
        <v>0</v>
      </c>
      <c r="AJ49" s="66">
        <f>'12'!K48</f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</row>
    <row r="50" spans="1:55" ht="31.5">
      <c r="A50" s="48" t="s">
        <v>252</v>
      </c>
      <c r="B50" s="49" t="s">
        <v>385</v>
      </c>
      <c r="C50" s="61" t="s">
        <v>388</v>
      </c>
      <c r="D50" s="90">
        <f>'12'!H49</f>
        <v>4.43</v>
      </c>
      <c r="E50" s="67">
        <f t="shared" si="1"/>
        <v>4.43</v>
      </c>
      <c r="F50" s="65">
        <f>F51+F61</f>
        <v>0</v>
      </c>
      <c r="G50" s="65">
        <f>G51+G61</f>
        <v>4.43</v>
      </c>
      <c r="H50" s="65">
        <f>H51+H61</f>
        <v>0</v>
      </c>
      <c r="I50" s="65">
        <f>I51+I61</f>
        <v>0</v>
      </c>
      <c r="J50" s="65">
        <f>'12'!J49</f>
        <v>0</v>
      </c>
      <c r="K50" s="65">
        <f>K51+K61</f>
        <v>0</v>
      </c>
      <c r="L50" s="65">
        <f>L51+L61</f>
        <v>0</v>
      </c>
      <c r="M50" s="65">
        <f>M51+M61</f>
        <v>0</v>
      </c>
      <c r="N50" s="65">
        <f>N51+N61</f>
        <v>0</v>
      </c>
      <c r="O50" s="66">
        <f>'12'!L49</f>
        <v>1.99</v>
      </c>
      <c r="P50" s="65">
        <f>P51+P61</f>
        <v>0</v>
      </c>
      <c r="Q50" s="65">
        <f>Q51+Q61</f>
        <v>1.99</v>
      </c>
      <c r="R50" s="65">
        <f>R51+R61</f>
        <v>0</v>
      </c>
      <c r="S50" s="65">
        <f>S51+S61</f>
        <v>0</v>
      </c>
      <c r="T50" s="66">
        <f>'12'!N49</f>
        <v>1.99</v>
      </c>
      <c r="U50" s="65">
        <f>U51+U61</f>
        <v>0</v>
      </c>
      <c r="V50" s="65">
        <f>V51+V61</f>
        <v>1.99</v>
      </c>
      <c r="W50" s="65">
        <f>W51+W61</f>
        <v>0</v>
      </c>
      <c r="X50" s="65">
        <f>X51+X61</f>
        <v>0</v>
      </c>
      <c r="Y50" s="66">
        <f>'12'!P49</f>
        <v>0.44</v>
      </c>
      <c r="Z50" s="65">
        <f>Z51+Z61</f>
        <v>0</v>
      </c>
      <c r="AA50" s="65">
        <f>AA51+AA61</f>
        <v>0</v>
      </c>
      <c r="AB50" s="65">
        <f>AB51+AB61</f>
        <v>0</v>
      </c>
      <c r="AC50" s="65">
        <f>AC51+AC61</f>
        <v>0</v>
      </c>
      <c r="AD50" s="67">
        <f t="shared" si="2"/>
        <v>0.0106244</v>
      </c>
      <c r="AE50" s="67">
        <f t="shared" si="14"/>
        <v>0.0106244</v>
      </c>
      <c r="AF50" s="65">
        <f>AF51+AF61</f>
        <v>0</v>
      </c>
      <c r="AG50" s="65">
        <f>AG51+AG61</f>
        <v>0.0106244</v>
      </c>
      <c r="AH50" s="65">
        <f>AH51+AH61</f>
        <v>0</v>
      </c>
      <c r="AI50" s="65">
        <f>AI51+AI61</f>
        <v>0</v>
      </c>
      <c r="AJ50" s="66">
        <f>'12'!K49</f>
        <v>0.0106244</v>
      </c>
      <c r="AK50" s="65">
        <f aca="true" t="shared" si="20" ref="AK50:BC50">AK51+AK61</f>
        <v>0</v>
      </c>
      <c r="AL50" s="65">
        <f t="shared" si="20"/>
        <v>0.0106244</v>
      </c>
      <c r="AM50" s="65">
        <f t="shared" si="20"/>
        <v>0</v>
      </c>
      <c r="AN50" s="65">
        <f t="shared" si="20"/>
        <v>0</v>
      </c>
      <c r="AO50" s="65">
        <f t="shared" si="20"/>
        <v>0.32969661</v>
      </c>
      <c r="AP50" s="65">
        <f t="shared" si="20"/>
        <v>0</v>
      </c>
      <c r="AQ50" s="65">
        <f t="shared" si="20"/>
        <v>0.32969661</v>
      </c>
      <c r="AR50" s="65">
        <f t="shared" si="20"/>
        <v>0</v>
      </c>
      <c r="AS50" s="65">
        <f t="shared" si="20"/>
        <v>0</v>
      </c>
      <c r="AT50" s="65">
        <f t="shared" si="20"/>
        <v>1.48639154</v>
      </c>
      <c r="AU50" s="65">
        <f t="shared" si="20"/>
        <v>0</v>
      </c>
      <c r="AV50" s="65">
        <f t="shared" si="20"/>
        <v>1.48639154</v>
      </c>
      <c r="AW50" s="65">
        <f t="shared" si="20"/>
        <v>0</v>
      </c>
      <c r="AX50" s="65">
        <f t="shared" si="20"/>
        <v>0</v>
      </c>
      <c r="AY50" s="65">
        <f t="shared" si="20"/>
        <v>1.0775137</v>
      </c>
      <c r="AZ50" s="65">
        <f t="shared" si="20"/>
        <v>0</v>
      </c>
      <c r="BA50" s="65">
        <f t="shared" si="20"/>
        <v>1.0775137</v>
      </c>
      <c r="BB50" s="65">
        <f t="shared" si="20"/>
        <v>0</v>
      </c>
      <c r="BC50" s="65">
        <f t="shared" si="20"/>
        <v>0</v>
      </c>
    </row>
    <row r="51" spans="1:55" ht="15.75">
      <c r="A51" s="48" t="s">
        <v>386</v>
      </c>
      <c r="B51" s="49" t="s">
        <v>387</v>
      </c>
      <c r="C51" s="61" t="s">
        <v>388</v>
      </c>
      <c r="D51" s="90">
        <f>'12'!H50</f>
        <v>4.43</v>
      </c>
      <c r="E51" s="67">
        <f t="shared" si="1"/>
        <v>4.43</v>
      </c>
      <c r="F51" s="65">
        <f>F52+F55</f>
        <v>0</v>
      </c>
      <c r="G51" s="65">
        <f>G52+G55</f>
        <v>4.43</v>
      </c>
      <c r="H51" s="65">
        <f>H52+H55</f>
        <v>0</v>
      </c>
      <c r="I51" s="65">
        <f>I52+I55</f>
        <v>0</v>
      </c>
      <c r="J51" s="65">
        <f>'12'!J50</f>
        <v>0</v>
      </c>
      <c r="K51" s="65">
        <f>K52+K55</f>
        <v>0</v>
      </c>
      <c r="L51" s="65">
        <f>L52+L55</f>
        <v>0</v>
      </c>
      <c r="M51" s="65">
        <f>M52+M55</f>
        <v>0</v>
      </c>
      <c r="N51" s="65">
        <f>N52+N55</f>
        <v>0</v>
      </c>
      <c r="O51" s="66">
        <f>'12'!L50</f>
        <v>1.99</v>
      </c>
      <c r="P51" s="65">
        <f>P52+P55</f>
        <v>0</v>
      </c>
      <c r="Q51" s="65">
        <f>Q52+Q55</f>
        <v>1.99</v>
      </c>
      <c r="R51" s="65">
        <f>R52+R55</f>
        <v>0</v>
      </c>
      <c r="S51" s="65">
        <f>S52+S55</f>
        <v>0</v>
      </c>
      <c r="T51" s="66">
        <f>'12'!N50</f>
        <v>1.99</v>
      </c>
      <c r="U51" s="65">
        <f>U52+U55</f>
        <v>0</v>
      </c>
      <c r="V51" s="65">
        <f>V52+V55</f>
        <v>1.99</v>
      </c>
      <c r="W51" s="65">
        <f>W52+W55</f>
        <v>0</v>
      </c>
      <c r="X51" s="65">
        <f>X52+X55</f>
        <v>0</v>
      </c>
      <c r="Y51" s="66">
        <f>'12'!P50</f>
        <v>0.44</v>
      </c>
      <c r="Z51" s="65">
        <f>Z52+Z55</f>
        <v>0</v>
      </c>
      <c r="AA51" s="65">
        <f>AA52+AA55</f>
        <v>0</v>
      </c>
      <c r="AB51" s="65">
        <f>AB52+AB55</f>
        <v>0</v>
      </c>
      <c r="AC51" s="65">
        <f>AC52+AC55</f>
        <v>0</v>
      </c>
      <c r="AD51" s="67">
        <f t="shared" si="2"/>
        <v>0.0106244</v>
      </c>
      <c r="AE51" s="67">
        <f t="shared" si="14"/>
        <v>0.0106244</v>
      </c>
      <c r="AF51" s="65">
        <f>AF52+AF55</f>
        <v>0</v>
      </c>
      <c r="AG51" s="65">
        <f>AG52+AG55</f>
        <v>0.0106244</v>
      </c>
      <c r="AH51" s="65">
        <f>AH52+AH55</f>
        <v>0</v>
      </c>
      <c r="AI51" s="65">
        <f>AI52+AI55</f>
        <v>0</v>
      </c>
      <c r="AJ51" s="66">
        <f>'12'!K50</f>
        <v>0.0106244</v>
      </c>
      <c r="AK51" s="65">
        <f aca="true" t="shared" si="21" ref="AK51:BC51">AK52+AK55</f>
        <v>0</v>
      </c>
      <c r="AL51" s="65">
        <f t="shared" si="21"/>
        <v>0.0106244</v>
      </c>
      <c r="AM51" s="65">
        <f t="shared" si="21"/>
        <v>0</v>
      </c>
      <c r="AN51" s="65">
        <f t="shared" si="21"/>
        <v>0</v>
      </c>
      <c r="AO51" s="65">
        <f t="shared" si="21"/>
        <v>0.32969661</v>
      </c>
      <c r="AP51" s="65">
        <f t="shared" si="21"/>
        <v>0</v>
      </c>
      <c r="AQ51" s="65">
        <f t="shared" si="21"/>
        <v>0.32969661</v>
      </c>
      <c r="AR51" s="65">
        <f t="shared" si="21"/>
        <v>0</v>
      </c>
      <c r="AS51" s="65">
        <f t="shared" si="21"/>
        <v>0</v>
      </c>
      <c r="AT51" s="65">
        <f t="shared" si="21"/>
        <v>1.48639154</v>
      </c>
      <c r="AU51" s="65">
        <f t="shared" si="21"/>
        <v>0</v>
      </c>
      <c r="AV51" s="65">
        <f t="shared" si="21"/>
        <v>1.48639154</v>
      </c>
      <c r="AW51" s="65">
        <f t="shared" si="21"/>
        <v>0</v>
      </c>
      <c r="AX51" s="65">
        <f t="shared" si="21"/>
        <v>0</v>
      </c>
      <c r="AY51" s="65">
        <f t="shared" si="21"/>
        <v>1.0775137</v>
      </c>
      <c r="AZ51" s="65">
        <f t="shared" si="21"/>
        <v>0</v>
      </c>
      <c r="BA51" s="65">
        <f t="shared" si="21"/>
        <v>1.0775137</v>
      </c>
      <c r="BB51" s="65">
        <f t="shared" si="21"/>
        <v>0</v>
      </c>
      <c r="BC51" s="65">
        <f t="shared" si="21"/>
        <v>0</v>
      </c>
    </row>
    <row r="52" spans="1:55" ht="15.75">
      <c r="A52" s="48" t="s">
        <v>950</v>
      </c>
      <c r="B52" s="51" t="s">
        <v>951</v>
      </c>
      <c r="C52" s="61" t="s">
        <v>388</v>
      </c>
      <c r="D52" s="90">
        <f>'12'!H51</f>
        <v>0</v>
      </c>
      <c r="E52" s="67">
        <f t="shared" si="1"/>
        <v>0</v>
      </c>
      <c r="F52" s="65">
        <f>SUM(F53:F54)</f>
        <v>0</v>
      </c>
      <c r="G52" s="65">
        <f>SUM(G53:G54)</f>
        <v>0</v>
      </c>
      <c r="H52" s="65">
        <f>SUM(H53:H54)</f>
        <v>0</v>
      </c>
      <c r="I52" s="65">
        <f>SUM(I53:I54)</f>
        <v>0</v>
      </c>
      <c r="J52" s="65">
        <f>'12'!J51</f>
        <v>0</v>
      </c>
      <c r="K52" s="65">
        <f>SUM(K53:K54)</f>
        <v>0</v>
      </c>
      <c r="L52" s="65">
        <f>SUM(L53:L54)</f>
        <v>0</v>
      </c>
      <c r="M52" s="65">
        <f>SUM(M53:M54)</f>
        <v>0</v>
      </c>
      <c r="N52" s="65">
        <f>SUM(N53:N54)</f>
        <v>0</v>
      </c>
      <c r="O52" s="66">
        <f>'12'!L51</f>
        <v>0</v>
      </c>
      <c r="P52" s="65">
        <f>SUM(P53:P54)</f>
        <v>0</v>
      </c>
      <c r="Q52" s="65">
        <f>SUM(Q53:Q54)</f>
        <v>0</v>
      </c>
      <c r="R52" s="65">
        <f>SUM(R53:R54)</f>
        <v>0</v>
      </c>
      <c r="S52" s="65">
        <f>SUM(S53:S54)</f>
        <v>0</v>
      </c>
      <c r="T52" s="66">
        <f>'12'!N51</f>
        <v>0</v>
      </c>
      <c r="U52" s="65">
        <f>SUM(U53:U54)</f>
        <v>0</v>
      </c>
      <c r="V52" s="65">
        <f>SUM(V53:V54)</f>
        <v>0</v>
      </c>
      <c r="W52" s="65">
        <f>SUM(W53:W54)</f>
        <v>0</v>
      </c>
      <c r="X52" s="65">
        <f>SUM(X53:X54)</f>
        <v>0</v>
      </c>
      <c r="Y52" s="66">
        <f>'12'!P51</f>
        <v>0</v>
      </c>
      <c r="Z52" s="65">
        <f>SUM(Z53:Z54)</f>
        <v>0</v>
      </c>
      <c r="AA52" s="65">
        <f>SUM(AA53:AA54)</f>
        <v>0</v>
      </c>
      <c r="AB52" s="65">
        <f>SUM(AB53:AB54)</f>
        <v>0</v>
      </c>
      <c r="AC52" s="65">
        <f>SUM(AC53:AC54)</f>
        <v>0</v>
      </c>
      <c r="AD52" s="67">
        <f t="shared" si="2"/>
        <v>0</v>
      </c>
      <c r="AE52" s="67">
        <f t="shared" si="14"/>
        <v>0</v>
      </c>
      <c r="AF52" s="65">
        <f>SUM(AF53:AF54)</f>
        <v>0</v>
      </c>
      <c r="AG52" s="65">
        <f>SUM(AG53:AG54)</f>
        <v>0</v>
      </c>
      <c r="AH52" s="65">
        <f>SUM(AH53:AH54)</f>
        <v>0</v>
      </c>
      <c r="AI52" s="65">
        <f>SUM(AI53:AI54)</f>
        <v>0</v>
      </c>
      <c r="AJ52" s="66">
        <f>'12'!K51</f>
        <v>0</v>
      </c>
      <c r="AK52" s="65">
        <f aca="true" t="shared" si="22" ref="AK52:BC52">SUM(AK53:AK54)</f>
        <v>0</v>
      </c>
      <c r="AL52" s="65">
        <f t="shared" si="22"/>
        <v>0</v>
      </c>
      <c r="AM52" s="65">
        <f t="shared" si="22"/>
        <v>0</v>
      </c>
      <c r="AN52" s="65">
        <f t="shared" si="22"/>
        <v>0</v>
      </c>
      <c r="AO52" s="65">
        <f t="shared" si="22"/>
        <v>0</v>
      </c>
      <c r="AP52" s="65">
        <f t="shared" si="22"/>
        <v>0</v>
      </c>
      <c r="AQ52" s="65">
        <f t="shared" si="22"/>
        <v>0</v>
      </c>
      <c r="AR52" s="65">
        <f t="shared" si="22"/>
        <v>0</v>
      </c>
      <c r="AS52" s="65">
        <f t="shared" si="22"/>
        <v>0</v>
      </c>
      <c r="AT52" s="65">
        <f t="shared" si="22"/>
        <v>0</v>
      </c>
      <c r="AU52" s="65">
        <f t="shared" si="22"/>
        <v>0</v>
      </c>
      <c r="AV52" s="65">
        <f t="shared" si="22"/>
        <v>0</v>
      </c>
      <c r="AW52" s="65">
        <f t="shared" si="22"/>
        <v>0</v>
      </c>
      <c r="AX52" s="65">
        <f t="shared" si="22"/>
        <v>0</v>
      </c>
      <c r="AY52" s="65">
        <f t="shared" si="22"/>
        <v>0</v>
      </c>
      <c r="AZ52" s="65">
        <f t="shared" si="22"/>
        <v>0</v>
      </c>
      <c r="BA52" s="65">
        <f t="shared" si="22"/>
        <v>0</v>
      </c>
      <c r="BB52" s="65">
        <f t="shared" si="22"/>
        <v>0</v>
      </c>
      <c r="BC52" s="65">
        <f t="shared" si="22"/>
        <v>0</v>
      </c>
    </row>
    <row r="53" spans="1:55" ht="15.75">
      <c r="A53" s="48" t="s">
        <v>952</v>
      </c>
      <c r="B53" s="51" t="s">
        <v>953</v>
      </c>
      <c r="C53" s="61" t="s">
        <v>388</v>
      </c>
      <c r="D53" s="90">
        <f>'12'!H52</f>
        <v>0</v>
      </c>
      <c r="E53" s="67">
        <f t="shared" si="1"/>
        <v>0</v>
      </c>
      <c r="F53" s="89">
        <v>0</v>
      </c>
      <c r="G53" s="89">
        <v>0</v>
      </c>
      <c r="H53" s="89">
        <v>0</v>
      </c>
      <c r="I53" s="89">
        <v>0</v>
      </c>
      <c r="J53" s="65">
        <f>'12'!J52</f>
        <v>0</v>
      </c>
      <c r="K53" s="89">
        <v>0</v>
      </c>
      <c r="L53" s="89">
        <v>0</v>
      </c>
      <c r="M53" s="89">
        <v>0</v>
      </c>
      <c r="N53" s="89">
        <v>0</v>
      </c>
      <c r="O53" s="66">
        <f>'12'!L52</f>
        <v>0</v>
      </c>
      <c r="P53" s="89">
        <v>0</v>
      </c>
      <c r="Q53" s="89">
        <v>0</v>
      </c>
      <c r="R53" s="89">
        <v>0</v>
      </c>
      <c r="S53" s="89">
        <v>0</v>
      </c>
      <c r="T53" s="66">
        <f>'12'!N52</f>
        <v>0</v>
      </c>
      <c r="U53" s="89">
        <v>0</v>
      </c>
      <c r="V53" s="89">
        <v>0</v>
      </c>
      <c r="W53" s="89">
        <v>0</v>
      </c>
      <c r="X53" s="89">
        <v>0</v>
      </c>
      <c r="Y53" s="66">
        <f>'12'!P52</f>
        <v>0</v>
      </c>
      <c r="Z53" s="89">
        <v>0</v>
      </c>
      <c r="AA53" s="89">
        <v>0</v>
      </c>
      <c r="AB53" s="89">
        <v>0</v>
      </c>
      <c r="AC53" s="89">
        <v>0</v>
      </c>
      <c r="AD53" s="67">
        <f t="shared" si="2"/>
        <v>0</v>
      </c>
      <c r="AE53" s="67">
        <f t="shared" si="14"/>
        <v>0</v>
      </c>
      <c r="AF53" s="89">
        <v>0</v>
      </c>
      <c r="AG53" s="89">
        <v>0</v>
      </c>
      <c r="AH53" s="89">
        <v>0</v>
      </c>
      <c r="AI53" s="89">
        <v>0</v>
      </c>
      <c r="AJ53" s="66">
        <f>'12'!K52</f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89">
        <v>0</v>
      </c>
      <c r="BB53" s="89">
        <v>0</v>
      </c>
      <c r="BC53" s="89">
        <v>0</v>
      </c>
    </row>
    <row r="54" spans="1:55" ht="15.75">
      <c r="A54" s="48" t="s">
        <v>954</v>
      </c>
      <c r="B54" s="51" t="s">
        <v>955</v>
      </c>
      <c r="C54" s="61" t="s">
        <v>388</v>
      </c>
      <c r="D54" s="90">
        <f>'12'!H53</f>
        <v>0</v>
      </c>
      <c r="E54" s="67">
        <f t="shared" si="1"/>
        <v>0</v>
      </c>
      <c r="F54" s="89">
        <v>0</v>
      </c>
      <c r="G54" s="89">
        <v>0</v>
      </c>
      <c r="H54" s="89">
        <v>0</v>
      </c>
      <c r="I54" s="89">
        <v>0</v>
      </c>
      <c r="J54" s="65">
        <f>'12'!J53</f>
        <v>0</v>
      </c>
      <c r="K54" s="89">
        <v>0</v>
      </c>
      <c r="L54" s="89">
        <v>0</v>
      </c>
      <c r="M54" s="89">
        <v>0</v>
      </c>
      <c r="N54" s="89">
        <v>0</v>
      </c>
      <c r="O54" s="66">
        <f>'12'!L53</f>
        <v>0</v>
      </c>
      <c r="P54" s="89">
        <v>0</v>
      </c>
      <c r="Q54" s="89">
        <v>0</v>
      </c>
      <c r="R54" s="89">
        <v>0</v>
      </c>
      <c r="S54" s="89">
        <v>0</v>
      </c>
      <c r="T54" s="66">
        <f>'12'!N53</f>
        <v>0</v>
      </c>
      <c r="U54" s="89">
        <v>0</v>
      </c>
      <c r="V54" s="89">
        <v>0</v>
      </c>
      <c r="W54" s="89">
        <v>0</v>
      </c>
      <c r="X54" s="89">
        <v>0</v>
      </c>
      <c r="Y54" s="66">
        <f>'12'!P53</f>
        <v>0</v>
      </c>
      <c r="Z54" s="89">
        <v>0</v>
      </c>
      <c r="AA54" s="89">
        <v>0</v>
      </c>
      <c r="AB54" s="89">
        <v>0</v>
      </c>
      <c r="AC54" s="89">
        <v>0</v>
      </c>
      <c r="AD54" s="67">
        <f t="shared" si="2"/>
        <v>0</v>
      </c>
      <c r="AE54" s="67">
        <f t="shared" si="14"/>
        <v>0</v>
      </c>
      <c r="AF54" s="89">
        <v>0</v>
      </c>
      <c r="AG54" s="89">
        <v>0</v>
      </c>
      <c r="AH54" s="89">
        <v>0</v>
      </c>
      <c r="AI54" s="89">
        <v>0</v>
      </c>
      <c r="AJ54" s="66">
        <f>'12'!K53</f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9">
        <v>0</v>
      </c>
      <c r="AX54" s="89">
        <v>0</v>
      </c>
      <c r="AY54" s="89">
        <v>0</v>
      </c>
      <c r="AZ54" s="89">
        <v>0</v>
      </c>
      <c r="BA54" s="89">
        <v>0</v>
      </c>
      <c r="BB54" s="89">
        <v>0</v>
      </c>
      <c r="BC54" s="89">
        <v>0</v>
      </c>
    </row>
    <row r="55" spans="1:55" ht="15.75">
      <c r="A55" s="48" t="s">
        <v>956</v>
      </c>
      <c r="B55" s="51" t="s">
        <v>957</v>
      </c>
      <c r="C55" s="61" t="s">
        <v>388</v>
      </c>
      <c r="D55" s="90">
        <f>'12'!H54</f>
        <v>4.43</v>
      </c>
      <c r="E55" s="67">
        <f t="shared" si="1"/>
        <v>4.43</v>
      </c>
      <c r="F55" s="65">
        <f>SUM(F56:F60)</f>
        <v>0</v>
      </c>
      <c r="G55" s="65">
        <f>SUM(G56:G60)</f>
        <v>4.43</v>
      </c>
      <c r="H55" s="65">
        <f>SUM(H56:H60)</f>
        <v>0</v>
      </c>
      <c r="I55" s="65">
        <f>SUM(I56:I60)</f>
        <v>0</v>
      </c>
      <c r="J55" s="65">
        <f>'12'!J54</f>
        <v>0</v>
      </c>
      <c r="K55" s="65">
        <f>SUM(K56:K60)</f>
        <v>0</v>
      </c>
      <c r="L55" s="65">
        <f>SUM(L56:L60)</f>
        <v>0</v>
      </c>
      <c r="M55" s="65">
        <f>SUM(M56:M60)</f>
        <v>0</v>
      </c>
      <c r="N55" s="65">
        <f>SUM(N56:N60)</f>
        <v>0</v>
      </c>
      <c r="O55" s="66">
        <f>'12'!L54</f>
        <v>1.99</v>
      </c>
      <c r="P55" s="65">
        <f>SUM(P56:P60)</f>
        <v>0</v>
      </c>
      <c r="Q55" s="65">
        <f>SUM(Q56:Q60)</f>
        <v>1.99</v>
      </c>
      <c r="R55" s="65">
        <f>SUM(R56:R60)</f>
        <v>0</v>
      </c>
      <c r="S55" s="65">
        <f>SUM(S56:S60)</f>
        <v>0</v>
      </c>
      <c r="T55" s="66">
        <f>'12'!N54</f>
        <v>1.99</v>
      </c>
      <c r="U55" s="65">
        <f>SUM(U56:U60)</f>
        <v>0</v>
      </c>
      <c r="V55" s="65">
        <f>SUM(V56:V60)</f>
        <v>1.99</v>
      </c>
      <c r="W55" s="65">
        <f>SUM(W56:W60)</f>
        <v>0</v>
      </c>
      <c r="X55" s="65">
        <f>SUM(X56:X60)</f>
        <v>0</v>
      </c>
      <c r="Y55" s="66">
        <f>'12'!P54</f>
        <v>0.44</v>
      </c>
      <c r="Z55" s="65">
        <f>SUM(Z56:Z60)</f>
        <v>0</v>
      </c>
      <c r="AA55" s="65">
        <f>SUM(AA56:AA60)</f>
        <v>0</v>
      </c>
      <c r="AB55" s="65">
        <f>SUM(AB56:AB60)</f>
        <v>0</v>
      </c>
      <c r="AC55" s="65">
        <f>SUM(AC56:AC60)</f>
        <v>0</v>
      </c>
      <c r="AD55" s="67">
        <f t="shared" si="2"/>
        <v>0.0106244</v>
      </c>
      <c r="AE55" s="67">
        <f t="shared" si="14"/>
        <v>0.0106244</v>
      </c>
      <c r="AF55" s="65">
        <f>SUM(AF56:AF60)</f>
        <v>0</v>
      </c>
      <c r="AG55" s="65">
        <f>SUM(AG56:AG60)</f>
        <v>0.0106244</v>
      </c>
      <c r="AH55" s="65">
        <f>SUM(AH56:AH60)</f>
        <v>0</v>
      </c>
      <c r="AI55" s="65">
        <f>SUM(AI56:AI60)</f>
        <v>0</v>
      </c>
      <c r="AJ55" s="66">
        <f>'12'!K54</f>
        <v>0.0106244</v>
      </c>
      <c r="AK55" s="65">
        <f aca="true" t="shared" si="23" ref="AK55:BC55">SUM(AK56:AK60)</f>
        <v>0</v>
      </c>
      <c r="AL55" s="65">
        <f t="shared" si="23"/>
        <v>0.0106244</v>
      </c>
      <c r="AM55" s="65">
        <f t="shared" si="23"/>
        <v>0</v>
      </c>
      <c r="AN55" s="65">
        <f t="shared" si="23"/>
        <v>0</v>
      </c>
      <c r="AO55" s="65">
        <f t="shared" si="23"/>
        <v>0.32969661</v>
      </c>
      <c r="AP55" s="65">
        <f t="shared" si="23"/>
        <v>0</v>
      </c>
      <c r="AQ55" s="65">
        <f t="shared" si="23"/>
        <v>0.32969661</v>
      </c>
      <c r="AR55" s="65">
        <f t="shared" si="23"/>
        <v>0</v>
      </c>
      <c r="AS55" s="65">
        <f t="shared" si="23"/>
        <v>0</v>
      </c>
      <c r="AT55" s="65">
        <f t="shared" si="23"/>
        <v>1.48639154</v>
      </c>
      <c r="AU55" s="65">
        <f t="shared" si="23"/>
        <v>0</v>
      </c>
      <c r="AV55" s="65">
        <f t="shared" si="23"/>
        <v>1.48639154</v>
      </c>
      <c r="AW55" s="65">
        <f t="shared" si="23"/>
        <v>0</v>
      </c>
      <c r="AX55" s="65">
        <f t="shared" si="23"/>
        <v>0</v>
      </c>
      <c r="AY55" s="65">
        <f t="shared" si="23"/>
        <v>1.0775137</v>
      </c>
      <c r="AZ55" s="65">
        <f t="shared" si="23"/>
        <v>0</v>
      </c>
      <c r="BA55" s="65">
        <f t="shared" si="23"/>
        <v>1.0775137</v>
      </c>
      <c r="BB55" s="65">
        <f>SUM(BB56:BB60)</f>
        <v>0</v>
      </c>
      <c r="BC55" s="65">
        <f t="shared" si="23"/>
        <v>0</v>
      </c>
    </row>
    <row r="56" spans="1:55" ht="15.75">
      <c r="A56" s="48" t="s">
        <v>958</v>
      </c>
      <c r="B56" s="52" t="s">
        <v>1012</v>
      </c>
      <c r="C56" s="61" t="s">
        <v>388</v>
      </c>
      <c r="D56" s="90">
        <f>'12'!H55</f>
        <v>4.43</v>
      </c>
      <c r="E56" s="67">
        <f t="shared" si="1"/>
        <v>4.43</v>
      </c>
      <c r="F56" s="89">
        <v>0</v>
      </c>
      <c r="G56" s="89">
        <f>E56</f>
        <v>4.43</v>
      </c>
      <c r="H56" s="89">
        <v>0</v>
      </c>
      <c r="I56" s="89">
        <v>0</v>
      </c>
      <c r="J56" s="65">
        <f>'12'!J55</f>
        <v>0</v>
      </c>
      <c r="K56" s="89">
        <v>0</v>
      </c>
      <c r="L56" s="89">
        <v>0</v>
      </c>
      <c r="M56" s="89">
        <v>0</v>
      </c>
      <c r="N56" s="89">
        <v>0</v>
      </c>
      <c r="O56" s="66">
        <f>'12'!L55</f>
        <v>1.99</v>
      </c>
      <c r="P56" s="89">
        <v>0</v>
      </c>
      <c r="Q56" s="89">
        <f>O56</f>
        <v>1.99</v>
      </c>
      <c r="R56" s="89">
        <v>0</v>
      </c>
      <c r="S56" s="89">
        <v>0</v>
      </c>
      <c r="T56" s="66">
        <f>'12'!N55</f>
        <v>1.99</v>
      </c>
      <c r="U56" s="89">
        <v>0</v>
      </c>
      <c r="V56" s="89">
        <f>T56</f>
        <v>1.99</v>
      </c>
      <c r="W56" s="89">
        <v>0</v>
      </c>
      <c r="X56" s="89">
        <v>0</v>
      </c>
      <c r="Y56" s="66">
        <f>'12'!P55</f>
        <v>0.44</v>
      </c>
      <c r="Z56" s="89">
        <v>0</v>
      </c>
      <c r="AA56" s="89">
        <v>0</v>
      </c>
      <c r="AB56" s="89">
        <v>0</v>
      </c>
      <c r="AC56" s="89">
        <v>0</v>
      </c>
      <c r="AD56" s="67">
        <f t="shared" si="2"/>
        <v>2.90422625</v>
      </c>
      <c r="AE56" s="67">
        <f>AJ56+AO56+AT56+AY56</f>
        <v>2.90422625</v>
      </c>
      <c r="AF56" s="89">
        <v>0</v>
      </c>
      <c r="AG56" s="89">
        <f aca="true" t="shared" si="24" ref="AG56:AH60">AL56</f>
        <v>0.0106244</v>
      </c>
      <c r="AH56" s="89">
        <f t="shared" si="24"/>
        <v>0</v>
      </c>
      <c r="AI56" s="89">
        <v>0</v>
      </c>
      <c r="AJ56" s="66">
        <f>'12'!K55</f>
        <v>0.0106244</v>
      </c>
      <c r="AK56" s="89">
        <v>0</v>
      </c>
      <c r="AL56" s="89">
        <f>AJ56</f>
        <v>0.0106244</v>
      </c>
      <c r="AM56" s="89">
        <v>0</v>
      </c>
      <c r="AN56" s="89">
        <v>0</v>
      </c>
      <c r="AO56" s="89">
        <f>'12'!M55</f>
        <v>0.32969661</v>
      </c>
      <c r="AP56" s="89">
        <v>0</v>
      </c>
      <c r="AQ56" s="89">
        <f>AO56</f>
        <v>0.32969661</v>
      </c>
      <c r="AR56" s="89">
        <v>0</v>
      </c>
      <c r="AS56" s="89">
        <v>0</v>
      </c>
      <c r="AT56" s="89">
        <f>'12'!O55</f>
        <v>1.48639154</v>
      </c>
      <c r="AU56" s="89">
        <v>0</v>
      </c>
      <c r="AV56" s="89">
        <f>AT56</f>
        <v>1.48639154</v>
      </c>
      <c r="AW56" s="89">
        <v>0</v>
      </c>
      <c r="AX56" s="89">
        <v>0</v>
      </c>
      <c r="AY56" s="89">
        <f>'12'!Q55</f>
        <v>1.0775137</v>
      </c>
      <c r="AZ56" s="89">
        <v>0</v>
      </c>
      <c r="BA56" s="89">
        <f>AY56</f>
        <v>1.0775137</v>
      </c>
      <c r="BB56" s="89">
        <v>0</v>
      </c>
      <c r="BC56" s="89">
        <v>0</v>
      </c>
    </row>
    <row r="57" spans="1:55" ht="15.75">
      <c r="A57" s="48" t="s">
        <v>959</v>
      </c>
      <c r="B57" s="51" t="s">
        <v>960</v>
      </c>
      <c r="C57" s="61" t="s">
        <v>388</v>
      </c>
      <c r="D57" s="90">
        <f>'12'!H56</f>
        <v>0</v>
      </c>
      <c r="E57" s="67">
        <f t="shared" si="1"/>
        <v>0</v>
      </c>
      <c r="F57" s="89">
        <v>0</v>
      </c>
      <c r="G57" s="89">
        <v>0</v>
      </c>
      <c r="H57" s="89">
        <v>0</v>
      </c>
      <c r="I57" s="89">
        <v>0</v>
      </c>
      <c r="J57" s="65">
        <f>'12'!J56</f>
        <v>0</v>
      </c>
      <c r="K57" s="89">
        <v>0</v>
      </c>
      <c r="L57" s="89">
        <v>0</v>
      </c>
      <c r="M57" s="89">
        <v>0</v>
      </c>
      <c r="N57" s="89">
        <v>0</v>
      </c>
      <c r="O57" s="66">
        <f>'12'!L56</f>
        <v>0</v>
      </c>
      <c r="P57" s="89">
        <v>0</v>
      </c>
      <c r="Q57" s="89">
        <v>0</v>
      </c>
      <c r="R57" s="89">
        <v>0</v>
      </c>
      <c r="S57" s="89">
        <v>0</v>
      </c>
      <c r="T57" s="66">
        <f>'12'!N56</f>
        <v>0</v>
      </c>
      <c r="U57" s="89">
        <v>0</v>
      </c>
      <c r="V57" s="89">
        <v>0</v>
      </c>
      <c r="W57" s="89">
        <v>0</v>
      </c>
      <c r="X57" s="89">
        <v>0</v>
      </c>
      <c r="Y57" s="66">
        <f>'12'!P56</f>
        <v>0</v>
      </c>
      <c r="Z57" s="89">
        <v>0</v>
      </c>
      <c r="AA57" s="89">
        <v>0</v>
      </c>
      <c r="AB57" s="89">
        <v>0</v>
      </c>
      <c r="AC57" s="89">
        <v>0</v>
      </c>
      <c r="AD57" s="67">
        <f t="shared" si="2"/>
        <v>0</v>
      </c>
      <c r="AE57" s="67">
        <f t="shared" si="14"/>
        <v>0</v>
      </c>
      <c r="AF57" s="89">
        <v>0</v>
      </c>
      <c r="AG57" s="89">
        <f t="shared" si="24"/>
        <v>0</v>
      </c>
      <c r="AH57" s="89">
        <f t="shared" si="24"/>
        <v>0</v>
      </c>
      <c r="AI57" s="89">
        <v>0</v>
      </c>
      <c r="AJ57" s="66">
        <f>'12'!K56</f>
        <v>0</v>
      </c>
      <c r="AK57" s="89">
        <v>0</v>
      </c>
      <c r="AL57" s="89">
        <v>0</v>
      </c>
      <c r="AM57" s="89">
        <v>0</v>
      </c>
      <c r="AN57" s="89">
        <v>0</v>
      </c>
      <c r="AO57" s="89">
        <v>0</v>
      </c>
      <c r="AP57" s="89">
        <v>0</v>
      </c>
      <c r="AQ57" s="89">
        <v>0</v>
      </c>
      <c r="AR57" s="89">
        <v>0</v>
      </c>
      <c r="AS57" s="89">
        <v>0</v>
      </c>
      <c r="AT57" s="89">
        <v>0</v>
      </c>
      <c r="AU57" s="89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89">
        <v>0</v>
      </c>
      <c r="BB57" s="89">
        <v>0</v>
      </c>
      <c r="BC57" s="89">
        <v>0</v>
      </c>
    </row>
    <row r="58" spans="1:55" ht="15.75">
      <c r="A58" s="48" t="s">
        <v>961</v>
      </c>
      <c r="B58" s="52" t="s">
        <v>962</v>
      </c>
      <c r="C58" s="61" t="s">
        <v>388</v>
      </c>
      <c r="D58" s="90">
        <f>'12'!H57</f>
        <v>0</v>
      </c>
      <c r="E58" s="67">
        <f t="shared" si="1"/>
        <v>0</v>
      </c>
      <c r="F58" s="89">
        <v>0</v>
      </c>
      <c r="G58" s="89">
        <v>0</v>
      </c>
      <c r="H58" s="89">
        <v>0</v>
      </c>
      <c r="I58" s="89">
        <v>0</v>
      </c>
      <c r="J58" s="65">
        <f>'12'!J57</f>
        <v>0</v>
      </c>
      <c r="K58" s="89">
        <v>0</v>
      </c>
      <c r="L58" s="89">
        <v>0</v>
      </c>
      <c r="M58" s="89">
        <v>0</v>
      </c>
      <c r="N58" s="89">
        <v>0</v>
      </c>
      <c r="O58" s="66">
        <f>'12'!L57</f>
        <v>0</v>
      </c>
      <c r="P58" s="89">
        <v>0</v>
      </c>
      <c r="Q58" s="89">
        <v>0</v>
      </c>
      <c r="R58" s="89">
        <v>0</v>
      </c>
      <c r="S58" s="89">
        <v>0</v>
      </c>
      <c r="T58" s="66">
        <f>'12'!N57</f>
        <v>0</v>
      </c>
      <c r="U58" s="89">
        <v>0</v>
      </c>
      <c r="V58" s="89">
        <v>0</v>
      </c>
      <c r="W58" s="89">
        <v>0</v>
      </c>
      <c r="X58" s="89">
        <v>0</v>
      </c>
      <c r="Y58" s="66">
        <f>'12'!P57</f>
        <v>0</v>
      </c>
      <c r="Z58" s="89">
        <v>0</v>
      </c>
      <c r="AA58" s="89">
        <v>0</v>
      </c>
      <c r="AB58" s="89">
        <v>0</v>
      </c>
      <c r="AC58" s="89">
        <v>0</v>
      </c>
      <c r="AD58" s="67">
        <f t="shared" si="2"/>
        <v>0</v>
      </c>
      <c r="AE58" s="67">
        <f t="shared" si="14"/>
        <v>0</v>
      </c>
      <c r="AF58" s="89">
        <v>0</v>
      </c>
      <c r="AG58" s="89">
        <f t="shared" si="24"/>
        <v>0</v>
      </c>
      <c r="AH58" s="89">
        <f t="shared" si="24"/>
        <v>0</v>
      </c>
      <c r="AI58" s="89">
        <v>0</v>
      </c>
      <c r="AJ58" s="66">
        <f>'12'!K57</f>
        <v>0</v>
      </c>
      <c r="AK58" s="89">
        <v>0</v>
      </c>
      <c r="AL58" s="89">
        <v>0</v>
      </c>
      <c r="AM58" s="89">
        <v>0</v>
      </c>
      <c r="AN58" s="89">
        <v>0</v>
      </c>
      <c r="AO58" s="89">
        <v>0</v>
      </c>
      <c r="AP58" s="89">
        <v>0</v>
      </c>
      <c r="AQ58" s="89">
        <v>0</v>
      </c>
      <c r="AR58" s="89">
        <v>0</v>
      </c>
      <c r="AS58" s="89">
        <v>0</v>
      </c>
      <c r="AT58" s="89">
        <v>0</v>
      </c>
      <c r="AU58" s="89">
        <v>0</v>
      </c>
      <c r="AV58" s="89">
        <v>0</v>
      </c>
      <c r="AW58" s="89">
        <v>0</v>
      </c>
      <c r="AX58" s="89">
        <v>0</v>
      </c>
      <c r="AY58" s="89">
        <v>0</v>
      </c>
      <c r="AZ58" s="89">
        <v>0</v>
      </c>
      <c r="BA58" s="89">
        <v>0</v>
      </c>
      <c r="BB58" s="89">
        <v>0</v>
      </c>
      <c r="BC58" s="89">
        <v>0</v>
      </c>
    </row>
    <row r="59" spans="1:55" ht="15.75">
      <c r="A59" s="48" t="s">
        <v>963</v>
      </c>
      <c r="B59" s="51" t="s">
        <v>964</v>
      </c>
      <c r="C59" s="61" t="s">
        <v>388</v>
      </c>
      <c r="D59" s="90">
        <f>'12'!H58</f>
        <v>0</v>
      </c>
      <c r="E59" s="67">
        <f t="shared" si="1"/>
        <v>0</v>
      </c>
      <c r="F59" s="89">
        <v>0</v>
      </c>
      <c r="G59" s="89">
        <v>0</v>
      </c>
      <c r="H59" s="89">
        <v>0</v>
      </c>
      <c r="I59" s="89">
        <v>0</v>
      </c>
      <c r="J59" s="65">
        <f>'12'!J58</f>
        <v>0</v>
      </c>
      <c r="K59" s="89">
        <v>0</v>
      </c>
      <c r="L59" s="89">
        <v>0</v>
      </c>
      <c r="M59" s="89">
        <v>0</v>
      </c>
      <c r="N59" s="89">
        <v>0</v>
      </c>
      <c r="O59" s="66">
        <f>'12'!L58</f>
        <v>0</v>
      </c>
      <c r="P59" s="89">
        <v>0</v>
      </c>
      <c r="Q59" s="89">
        <v>0</v>
      </c>
      <c r="R59" s="89">
        <v>0</v>
      </c>
      <c r="S59" s="89">
        <v>0</v>
      </c>
      <c r="T59" s="66">
        <f>'12'!N58</f>
        <v>0</v>
      </c>
      <c r="U59" s="89">
        <v>0</v>
      </c>
      <c r="V59" s="89">
        <v>0</v>
      </c>
      <c r="W59" s="89">
        <v>0</v>
      </c>
      <c r="X59" s="89">
        <v>0</v>
      </c>
      <c r="Y59" s="66">
        <f>'12'!P58</f>
        <v>0</v>
      </c>
      <c r="Z59" s="89">
        <v>0</v>
      </c>
      <c r="AA59" s="89">
        <v>0</v>
      </c>
      <c r="AB59" s="89">
        <v>0</v>
      </c>
      <c r="AC59" s="89">
        <v>0</v>
      </c>
      <c r="AD59" s="67">
        <f t="shared" si="2"/>
        <v>0</v>
      </c>
      <c r="AE59" s="67">
        <f t="shared" si="14"/>
        <v>0</v>
      </c>
      <c r="AF59" s="89">
        <v>0</v>
      </c>
      <c r="AG59" s="89">
        <f t="shared" si="24"/>
        <v>0</v>
      </c>
      <c r="AH59" s="89">
        <f t="shared" si="24"/>
        <v>0</v>
      </c>
      <c r="AI59" s="89">
        <v>0</v>
      </c>
      <c r="AJ59" s="66">
        <f>'12'!K58</f>
        <v>0</v>
      </c>
      <c r="AK59" s="89">
        <v>0</v>
      </c>
      <c r="AL59" s="89">
        <v>0</v>
      </c>
      <c r="AM59" s="89">
        <v>0</v>
      </c>
      <c r="AN59" s="89">
        <v>0</v>
      </c>
      <c r="AO59" s="89">
        <v>0</v>
      </c>
      <c r="AP59" s="89">
        <v>0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0</v>
      </c>
      <c r="AW59" s="89">
        <v>0</v>
      </c>
      <c r="AX59" s="89">
        <v>0</v>
      </c>
      <c r="AY59" s="89">
        <v>0</v>
      </c>
      <c r="AZ59" s="89">
        <v>0</v>
      </c>
      <c r="BA59" s="89">
        <v>0</v>
      </c>
      <c r="BB59" s="89">
        <v>0</v>
      </c>
      <c r="BC59" s="89">
        <v>0</v>
      </c>
    </row>
    <row r="60" spans="1:55" ht="15.75">
      <c r="A60" s="48" t="s">
        <v>965</v>
      </c>
      <c r="B60" s="51" t="s">
        <v>1013</v>
      </c>
      <c r="C60" s="61" t="s">
        <v>388</v>
      </c>
      <c r="D60" s="90">
        <f>'12'!H59</f>
        <v>0</v>
      </c>
      <c r="E60" s="67">
        <f t="shared" si="1"/>
        <v>0</v>
      </c>
      <c r="F60" s="89">
        <v>0</v>
      </c>
      <c r="G60" s="89">
        <v>0</v>
      </c>
      <c r="H60" s="89">
        <v>0</v>
      </c>
      <c r="I60" s="89">
        <v>0</v>
      </c>
      <c r="J60" s="65">
        <f>'12'!J59</f>
        <v>0</v>
      </c>
      <c r="K60" s="89">
        <v>0</v>
      </c>
      <c r="L60" s="89">
        <v>0</v>
      </c>
      <c r="M60" s="89">
        <v>0</v>
      </c>
      <c r="N60" s="89">
        <v>0</v>
      </c>
      <c r="O60" s="66">
        <f>'12'!L59</f>
        <v>0</v>
      </c>
      <c r="P60" s="89">
        <v>0</v>
      </c>
      <c r="Q60" s="89">
        <v>0</v>
      </c>
      <c r="R60" s="89">
        <v>0</v>
      </c>
      <c r="S60" s="89">
        <v>0</v>
      </c>
      <c r="T60" s="66">
        <f>'12'!N59</f>
        <v>0</v>
      </c>
      <c r="U60" s="89">
        <v>0</v>
      </c>
      <c r="V60" s="89">
        <v>0</v>
      </c>
      <c r="W60" s="89">
        <v>0</v>
      </c>
      <c r="X60" s="89">
        <v>0</v>
      </c>
      <c r="Y60" s="66">
        <f>'12'!P59</f>
        <v>0</v>
      </c>
      <c r="Z60" s="89">
        <v>0</v>
      </c>
      <c r="AA60" s="89">
        <v>0</v>
      </c>
      <c r="AB60" s="89">
        <v>0</v>
      </c>
      <c r="AC60" s="89">
        <v>0</v>
      </c>
      <c r="AD60" s="67">
        <f t="shared" si="2"/>
        <v>0</v>
      </c>
      <c r="AE60" s="67">
        <f t="shared" si="14"/>
        <v>0</v>
      </c>
      <c r="AF60" s="89">
        <v>0</v>
      </c>
      <c r="AG60" s="89">
        <f t="shared" si="24"/>
        <v>0</v>
      </c>
      <c r="AH60" s="89">
        <f t="shared" si="24"/>
        <v>0</v>
      </c>
      <c r="AI60" s="89">
        <v>0</v>
      </c>
      <c r="AJ60" s="66">
        <f>'12'!K59</f>
        <v>0</v>
      </c>
      <c r="AK60" s="89">
        <v>0</v>
      </c>
      <c r="AL60" s="89">
        <v>0</v>
      </c>
      <c r="AM60" s="89">
        <v>0</v>
      </c>
      <c r="AN60" s="89">
        <v>0</v>
      </c>
      <c r="AO60" s="89">
        <v>0</v>
      </c>
      <c r="AP60" s="89">
        <v>0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9">
        <v>0</v>
      </c>
      <c r="AW60" s="89">
        <v>0</v>
      </c>
      <c r="AX60" s="89">
        <v>0</v>
      </c>
      <c r="AY60" s="89">
        <v>0</v>
      </c>
      <c r="AZ60" s="89">
        <v>0</v>
      </c>
      <c r="BA60" s="89">
        <v>0</v>
      </c>
      <c r="BB60" s="89">
        <v>0</v>
      </c>
      <c r="BC60" s="89">
        <v>0</v>
      </c>
    </row>
    <row r="61" spans="1:55" ht="15.75">
      <c r="A61" s="48" t="s">
        <v>966</v>
      </c>
      <c r="B61" s="49" t="s">
        <v>967</v>
      </c>
      <c r="C61" s="61" t="s">
        <v>388</v>
      </c>
      <c r="D61" s="90">
        <f>'12'!H60</f>
        <v>0</v>
      </c>
      <c r="E61" s="67">
        <f t="shared" si="1"/>
        <v>0</v>
      </c>
      <c r="F61" s="65">
        <v>0</v>
      </c>
      <c r="G61" s="65">
        <v>0</v>
      </c>
      <c r="H61" s="65">
        <v>0</v>
      </c>
      <c r="I61" s="65">
        <v>0</v>
      </c>
      <c r="J61" s="65">
        <f>'12'!J60</f>
        <v>0</v>
      </c>
      <c r="K61" s="65">
        <v>0</v>
      </c>
      <c r="L61" s="65">
        <v>0</v>
      </c>
      <c r="M61" s="65">
        <v>0</v>
      </c>
      <c r="N61" s="65">
        <v>0</v>
      </c>
      <c r="O61" s="66">
        <f>'12'!L60</f>
        <v>0</v>
      </c>
      <c r="P61" s="65">
        <v>0</v>
      </c>
      <c r="Q61" s="65">
        <v>0</v>
      </c>
      <c r="R61" s="65">
        <v>0</v>
      </c>
      <c r="S61" s="65">
        <v>0</v>
      </c>
      <c r="T61" s="66">
        <f>'12'!N60</f>
        <v>0</v>
      </c>
      <c r="U61" s="65">
        <v>0</v>
      </c>
      <c r="V61" s="65">
        <v>0</v>
      </c>
      <c r="W61" s="65">
        <v>0</v>
      </c>
      <c r="X61" s="65">
        <v>0</v>
      </c>
      <c r="Y61" s="66">
        <f>'12'!P60</f>
        <v>0</v>
      </c>
      <c r="Z61" s="65">
        <v>0</v>
      </c>
      <c r="AA61" s="65">
        <v>0</v>
      </c>
      <c r="AB61" s="65">
        <v>0</v>
      </c>
      <c r="AC61" s="65">
        <v>0</v>
      </c>
      <c r="AD61" s="67">
        <f t="shared" si="2"/>
        <v>0</v>
      </c>
      <c r="AE61" s="67">
        <f t="shared" si="14"/>
        <v>0</v>
      </c>
      <c r="AF61" s="65">
        <v>0</v>
      </c>
      <c r="AG61" s="65">
        <v>0</v>
      </c>
      <c r="AH61" s="65">
        <v>0</v>
      </c>
      <c r="AI61" s="65">
        <v>0</v>
      </c>
      <c r="AJ61" s="66">
        <f>'12'!K60</f>
        <v>0</v>
      </c>
      <c r="AK61" s="65">
        <v>0</v>
      </c>
      <c r="AL61" s="65">
        <v>0</v>
      </c>
      <c r="AM61" s="65">
        <v>0</v>
      </c>
      <c r="AN61" s="65">
        <v>0</v>
      </c>
      <c r="AO61" s="65">
        <v>0</v>
      </c>
      <c r="AP61" s="65">
        <v>0</v>
      </c>
      <c r="AQ61" s="65">
        <v>0</v>
      </c>
      <c r="AR61" s="65">
        <v>0</v>
      </c>
      <c r="AS61" s="65">
        <v>0</v>
      </c>
      <c r="AT61" s="65">
        <v>0</v>
      </c>
      <c r="AU61" s="65">
        <v>0</v>
      </c>
      <c r="AV61" s="65">
        <v>0</v>
      </c>
      <c r="AW61" s="65">
        <v>0</v>
      </c>
      <c r="AX61" s="65">
        <v>0</v>
      </c>
      <c r="AY61" s="65">
        <v>0</v>
      </c>
      <c r="AZ61" s="65">
        <v>0</v>
      </c>
      <c r="BA61" s="65">
        <v>0</v>
      </c>
      <c r="BB61" s="65">
        <v>0</v>
      </c>
      <c r="BC61" s="65">
        <v>0</v>
      </c>
    </row>
    <row r="62" spans="1:55" ht="31.5">
      <c r="A62" s="48" t="s">
        <v>253</v>
      </c>
      <c r="B62" s="49" t="s">
        <v>968</v>
      </c>
      <c r="C62" s="61" t="s">
        <v>388</v>
      </c>
      <c r="D62" s="90">
        <f>'12'!H61</f>
        <v>5.83</v>
      </c>
      <c r="E62" s="67">
        <f t="shared" si="1"/>
        <v>5.83</v>
      </c>
      <c r="F62" s="65">
        <f>F63+F68</f>
        <v>0</v>
      </c>
      <c r="G62" s="65">
        <f>G63+G68</f>
        <v>0.5830000000000001</v>
      </c>
      <c r="H62" s="65">
        <f>H63+H68</f>
        <v>5.247</v>
      </c>
      <c r="I62" s="65">
        <f>I63+I68</f>
        <v>0</v>
      </c>
      <c r="J62" s="65">
        <f>'12'!J61</f>
        <v>1.46</v>
      </c>
      <c r="K62" s="65">
        <f>K63+K68</f>
        <v>0</v>
      </c>
      <c r="L62" s="65">
        <f>L63+L68</f>
        <v>0.146</v>
      </c>
      <c r="M62" s="65">
        <f>M63+M68</f>
        <v>1.314</v>
      </c>
      <c r="N62" s="65">
        <f>N63+N68</f>
        <v>0</v>
      </c>
      <c r="O62" s="66">
        <f>'12'!L61</f>
        <v>1.46</v>
      </c>
      <c r="P62" s="65">
        <f>P63+P68</f>
        <v>0</v>
      </c>
      <c r="Q62" s="65">
        <f>Q63+Q68</f>
        <v>0.146</v>
      </c>
      <c r="R62" s="65">
        <f>R63+R68</f>
        <v>1.314</v>
      </c>
      <c r="S62" s="65">
        <f>S63+S68</f>
        <v>0</v>
      </c>
      <c r="T62" s="66">
        <f>'12'!N61</f>
        <v>1.46</v>
      </c>
      <c r="U62" s="65">
        <f>U63+U68</f>
        <v>0</v>
      </c>
      <c r="V62" s="65">
        <f>V63+V68</f>
        <v>0.146</v>
      </c>
      <c r="W62" s="65">
        <f>W63+W68</f>
        <v>1.314</v>
      </c>
      <c r="X62" s="65">
        <f>X63+X68</f>
        <v>0</v>
      </c>
      <c r="Y62" s="66">
        <f>'12'!P61</f>
        <v>1.46</v>
      </c>
      <c r="Z62" s="65">
        <f>Z63+Z68</f>
        <v>0</v>
      </c>
      <c r="AA62" s="65">
        <f>AA63+AA68</f>
        <v>0.146</v>
      </c>
      <c r="AB62" s="65">
        <f>AB63+AB68</f>
        <v>1.314</v>
      </c>
      <c r="AC62" s="65">
        <f>AC63+AC68</f>
        <v>0</v>
      </c>
      <c r="AD62" s="67">
        <f t="shared" si="2"/>
        <v>0</v>
      </c>
      <c r="AE62" s="67">
        <f t="shared" si="14"/>
        <v>0</v>
      </c>
      <c r="AF62" s="65">
        <f>AF63+AF68</f>
        <v>0</v>
      </c>
      <c r="AG62" s="65">
        <f>AG63+AG68</f>
        <v>0</v>
      </c>
      <c r="AH62" s="65">
        <f>AH63+AH68</f>
        <v>0</v>
      </c>
      <c r="AI62" s="65">
        <f>AI63+AI68</f>
        <v>0</v>
      </c>
      <c r="AJ62" s="66">
        <f>'12'!K61</f>
        <v>0</v>
      </c>
      <c r="AK62" s="65">
        <f aca="true" t="shared" si="25" ref="AK62:BC62">AK63+AK68</f>
        <v>0</v>
      </c>
      <c r="AL62" s="65">
        <f t="shared" si="25"/>
        <v>0</v>
      </c>
      <c r="AM62" s="65">
        <f t="shared" si="25"/>
        <v>0</v>
      </c>
      <c r="AN62" s="65">
        <f t="shared" si="25"/>
        <v>0</v>
      </c>
      <c r="AO62" s="65">
        <f t="shared" si="25"/>
        <v>0</v>
      </c>
      <c r="AP62" s="65">
        <f t="shared" si="25"/>
        <v>0</v>
      </c>
      <c r="AQ62" s="65">
        <f t="shared" si="25"/>
        <v>0</v>
      </c>
      <c r="AR62" s="65">
        <f t="shared" si="25"/>
        <v>0</v>
      </c>
      <c r="AS62" s="65">
        <f t="shared" si="25"/>
        <v>0</v>
      </c>
      <c r="AT62" s="65">
        <f t="shared" si="25"/>
        <v>0.83283433</v>
      </c>
      <c r="AU62" s="65">
        <f t="shared" si="25"/>
        <v>0</v>
      </c>
      <c r="AV62" s="65">
        <f t="shared" si="25"/>
        <v>0.83283433</v>
      </c>
      <c r="AW62" s="65">
        <f t="shared" si="25"/>
        <v>0</v>
      </c>
      <c r="AX62" s="65">
        <f t="shared" si="25"/>
        <v>0</v>
      </c>
      <c r="AY62" s="65">
        <f t="shared" si="25"/>
        <v>4.28717891</v>
      </c>
      <c r="AZ62" s="65">
        <f t="shared" si="25"/>
        <v>0</v>
      </c>
      <c r="BA62" s="65">
        <f t="shared" si="25"/>
        <v>0</v>
      </c>
      <c r="BB62" s="65">
        <f t="shared" si="25"/>
        <v>4.28717891</v>
      </c>
      <c r="BC62" s="65">
        <f t="shared" si="25"/>
        <v>0</v>
      </c>
    </row>
    <row r="63" spans="1:55" ht="15.75">
      <c r="A63" s="48" t="s">
        <v>254</v>
      </c>
      <c r="B63" s="53" t="s">
        <v>969</v>
      </c>
      <c r="C63" s="61" t="s">
        <v>388</v>
      </c>
      <c r="D63" s="90">
        <f>'12'!H62</f>
        <v>5.83</v>
      </c>
      <c r="E63" s="67">
        <f t="shared" si="1"/>
        <v>5.83</v>
      </c>
      <c r="F63" s="65">
        <f>F64</f>
        <v>0</v>
      </c>
      <c r="G63" s="65">
        <f>G64</f>
        <v>0.5830000000000001</v>
      </c>
      <c r="H63" s="65">
        <f>H64</f>
        <v>5.247</v>
      </c>
      <c r="I63" s="65">
        <f>I64</f>
        <v>0</v>
      </c>
      <c r="J63" s="65">
        <f>'12'!J62</f>
        <v>1.46</v>
      </c>
      <c r="K63" s="65">
        <f>K64</f>
        <v>0</v>
      </c>
      <c r="L63" s="65">
        <f>L64</f>
        <v>0.146</v>
      </c>
      <c r="M63" s="65">
        <f>M64</f>
        <v>1.314</v>
      </c>
      <c r="N63" s="65">
        <f>N64</f>
        <v>0</v>
      </c>
      <c r="O63" s="66">
        <f>'12'!L62</f>
        <v>1.46</v>
      </c>
      <c r="P63" s="65">
        <f>P64</f>
        <v>0</v>
      </c>
      <c r="Q63" s="65">
        <f>Q64</f>
        <v>0.146</v>
      </c>
      <c r="R63" s="65">
        <f>R64</f>
        <v>1.314</v>
      </c>
      <c r="S63" s="65">
        <f>S64</f>
        <v>0</v>
      </c>
      <c r="T63" s="66">
        <f>'12'!N62</f>
        <v>1.46</v>
      </c>
      <c r="U63" s="65">
        <f>U64</f>
        <v>0</v>
      </c>
      <c r="V63" s="65">
        <f>V64</f>
        <v>0.146</v>
      </c>
      <c r="W63" s="65">
        <f>W64</f>
        <v>1.314</v>
      </c>
      <c r="X63" s="65">
        <f>X64</f>
        <v>0</v>
      </c>
      <c r="Y63" s="66">
        <f>'12'!P62</f>
        <v>1.46</v>
      </c>
      <c r="Z63" s="65">
        <f>Z64</f>
        <v>0</v>
      </c>
      <c r="AA63" s="65">
        <f>AA64</f>
        <v>0.146</v>
      </c>
      <c r="AB63" s="65">
        <f>AB64</f>
        <v>1.314</v>
      </c>
      <c r="AC63" s="65">
        <f>AC64</f>
        <v>0</v>
      </c>
      <c r="AD63" s="67">
        <f t="shared" si="2"/>
        <v>0</v>
      </c>
      <c r="AE63" s="67">
        <f t="shared" si="14"/>
        <v>0</v>
      </c>
      <c r="AF63" s="65">
        <f>AF64</f>
        <v>0</v>
      </c>
      <c r="AG63" s="65">
        <f>AG64</f>
        <v>0</v>
      </c>
      <c r="AH63" s="65">
        <f>AH64</f>
        <v>0</v>
      </c>
      <c r="AI63" s="65">
        <f>AI64</f>
        <v>0</v>
      </c>
      <c r="AJ63" s="66">
        <f>'12'!K62</f>
        <v>0</v>
      </c>
      <c r="AK63" s="65">
        <f aca="true" t="shared" si="26" ref="AK63:BC63">AK64</f>
        <v>0</v>
      </c>
      <c r="AL63" s="65">
        <f t="shared" si="26"/>
        <v>0</v>
      </c>
      <c r="AM63" s="65">
        <f t="shared" si="26"/>
        <v>0</v>
      </c>
      <c r="AN63" s="65">
        <f t="shared" si="26"/>
        <v>0</v>
      </c>
      <c r="AO63" s="65">
        <f t="shared" si="26"/>
        <v>0</v>
      </c>
      <c r="AP63" s="65">
        <f t="shared" si="26"/>
        <v>0</v>
      </c>
      <c r="AQ63" s="65">
        <f t="shared" si="26"/>
        <v>0</v>
      </c>
      <c r="AR63" s="65">
        <f t="shared" si="26"/>
        <v>0</v>
      </c>
      <c r="AS63" s="65">
        <f t="shared" si="26"/>
        <v>0</v>
      </c>
      <c r="AT63" s="65">
        <f t="shared" si="26"/>
        <v>0.83283433</v>
      </c>
      <c r="AU63" s="65">
        <f t="shared" si="26"/>
        <v>0</v>
      </c>
      <c r="AV63" s="65">
        <f t="shared" si="26"/>
        <v>0.83283433</v>
      </c>
      <c r="AW63" s="65">
        <f t="shared" si="26"/>
        <v>0</v>
      </c>
      <c r="AX63" s="65">
        <f t="shared" si="26"/>
        <v>0</v>
      </c>
      <c r="AY63" s="65">
        <f t="shared" si="26"/>
        <v>0</v>
      </c>
      <c r="AZ63" s="65">
        <f t="shared" si="26"/>
        <v>0</v>
      </c>
      <c r="BA63" s="65">
        <f t="shared" si="26"/>
        <v>0</v>
      </c>
      <c r="BB63" s="65">
        <f t="shared" si="26"/>
        <v>0</v>
      </c>
      <c r="BC63" s="65">
        <f t="shared" si="26"/>
        <v>0</v>
      </c>
    </row>
    <row r="64" spans="1:55" ht="15.75">
      <c r="A64" s="48" t="s">
        <v>104</v>
      </c>
      <c r="B64" s="53" t="s">
        <v>970</v>
      </c>
      <c r="C64" s="61" t="s">
        <v>388</v>
      </c>
      <c r="D64" s="90">
        <f>'12'!H63</f>
        <v>5.83</v>
      </c>
      <c r="E64" s="67">
        <f t="shared" si="1"/>
        <v>5.83</v>
      </c>
      <c r="F64" s="89">
        <v>0</v>
      </c>
      <c r="G64" s="89">
        <f>E64*0.1</f>
        <v>0.5830000000000001</v>
      </c>
      <c r="H64" s="89">
        <f>E64-G64</f>
        <v>5.247</v>
      </c>
      <c r="I64" s="89">
        <v>0</v>
      </c>
      <c r="J64" s="65">
        <f>'12'!J63</f>
        <v>1.46</v>
      </c>
      <c r="K64" s="89">
        <v>0</v>
      </c>
      <c r="L64" s="89">
        <f>J64*0.1</f>
        <v>0.146</v>
      </c>
      <c r="M64" s="89">
        <f>J64-L64</f>
        <v>1.314</v>
      </c>
      <c r="N64" s="89">
        <v>0</v>
      </c>
      <c r="O64" s="66">
        <f>'12'!L63</f>
        <v>1.46</v>
      </c>
      <c r="P64" s="89">
        <v>0</v>
      </c>
      <c r="Q64" s="89">
        <f>O64*0.1</f>
        <v>0.146</v>
      </c>
      <c r="R64" s="89">
        <f>O64-Q64</f>
        <v>1.314</v>
      </c>
      <c r="S64" s="89">
        <v>0</v>
      </c>
      <c r="T64" s="66">
        <f>'12'!N63</f>
        <v>1.46</v>
      </c>
      <c r="U64" s="89">
        <v>0</v>
      </c>
      <c r="V64" s="89">
        <f>T64*0.1</f>
        <v>0.146</v>
      </c>
      <c r="W64" s="89">
        <f>T64-V64</f>
        <v>1.314</v>
      </c>
      <c r="X64" s="89">
        <v>0</v>
      </c>
      <c r="Y64" s="66">
        <f>'12'!P63</f>
        <v>1.46</v>
      </c>
      <c r="Z64" s="89">
        <v>0</v>
      </c>
      <c r="AA64" s="89">
        <f>Y64*0.1</f>
        <v>0.146</v>
      </c>
      <c r="AB64" s="89">
        <f>Y64-AA64</f>
        <v>1.314</v>
      </c>
      <c r="AC64" s="89">
        <v>0</v>
      </c>
      <c r="AD64" s="67">
        <f t="shared" si="2"/>
        <v>0.83283433</v>
      </c>
      <c r="AE64" s="67">
        <f>AJ64+AO64+AT64</f>
        <v>0.83283433</v>
      </c>
      <c r="AF64" s="89">
        <v>0</v>
      </c>
      <c r="AG64" s="89">
        <v>0</v>
      </c>
      <c r="AH64" s="89">
        <v>0</v>
      </c>
      <c r="AI64" s="89">
        <v>0</v>
      </c>
      <c r="AJ64" s="66">
        <f>'12'!K63</f>
        <v>0</v>
      </c>
      <c r="AK64" s="89">
        <v>0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f>'12'!O63</f>
        <v>0.83283433</v>
      </c>
      <c r="AU64" s="89">
        <v>0</v>
      </c>
      <c r="AV64" s="89">
        <f>AT64</f>
        <v>0.83283433</v>
      </c>
      <c r="AW64" s="89">
        <v>0</v>
      </c>
      <c r="AX64" s="89">
        <v>0</v>
      </c>
      <c r="AY64" s="89">
        <v>0</v>
      </c>
      <c r="AZ64" s="89">
        <v>0</v>
      </c>
      <c r="BA64" s="89">
        <v>0</v>
      </c>
      <c r="BB64" s="89">
        <v>0</v>
      </c>
      <c r="BC64" s="89">
        <v>0</v>
      </c>
    </row>
    <row r="65" spans="1:55" ht="15.75">
      <c r="A65" s="48" t="s">
        <v>255</v>
      </c>
      <c r="B65" s="53" t="s">
        <v>971</v>
      </c>
      <c r="C65" s="61" t="s">
        <v>388</v>
      </c>
      <c r="D65" s="90">
        <f>'12'!H64</f>
        <v>0</v>
      </c>
      <c r="E65" s="67">
        <f t="shared" si="1"/>
        <v>0</v>
      </c>
      <c r="F65" s="65">
        <v>0</v>
      </c>
      <c r="G65" s="65">
        <v>0</v>
      </c>
      <c r="H65" s="65">
        <v>0</v>
      </c>
      <c r="I65" s="65">
        <v>0</v>
      </c>
      <c r="J65" s="65">
        <f>'12'!J64</f>
        <v>0</v>
      </c>
      <c r="K65" s="65">
        <v>0</v>
      </c>
      <c r="L65" s="65">
        <v>0</v>
      </c>
      <c r="M65" s="65">
        <v>0</v>
      </c>
      <c r="N65" s="65">
        <v>0</v>
      </c>
      <c r="O65" s="66">
        <f>'12'!L64</f>
        <v>0</v>
      </c>
      <c r="P65" s="65">
        <v>0</v>
      </c>
      <c r="Q65" s="65">
        <v>0</v>
      </c>
      <c r="R65" s="65">
        <v>0</v>
      </c>
      <c r="S65" s="65">
        <v>0</v>
      </c>
      <c r="T65" s="66">
        <f>'12'!N64</f>
        <v>0</v>
      </c>
      <c r="U65" s="65">
        <v>0</v>
      </c>
      <c r="V65" s="65">
        <v>0</v>
      </c>
      <c r="W65" s="65">
        <v>0</v>
      </c>
      <c r="X65" s="65">
        <v>0</v>
      </c>
      <c r="Y65" s="66">
        <f>'12'!P64</f>
        <v>0</v>
      </c>
      <c r="Z65" s="65">
        <v>0</v>
      </c>
      <c r="AA65" s="65">
        <v>0</v>
      </c>
      <c r="AB65" s="65">
        <v>0</v>
      </c>
      <c r="AC65" s="65">
        <v>0</v>
      </c>
      <c r="AD65" s="67">
        <f t="shared" si="2"/>
        <v>0</v>
      </c>
      <c r="AE65" s="67">
        <f t="shared" si="14"/>
        <v>0</v>
      </c>
      <c r="AF65" s="65">
        <v>0</v>
      </c>
      <c r="AG65" s="65">
        <v>0</v>
      </c>
      <c r="AH65" s="65">
        <v>0</v>
      </c>
      <c r="AI65" s="65">
        <v>0</v>
      </c>
      <c r="AJ65" s="66">
        <f>'12'!K64</f>
        <v>0</v>
      </c>
      <c r="AK65" s="65">
        <v>0</v>
      </c>
      <c r="AL65" s="65">
        <v>0</v>
      </c>
      <c r="AM65" s="65">
        <v>0</v>
      </c>
      <c r="AN65" s="65">
        <v>0</v>
      </c>
      <c r="AO65" s="65">
        <v>0</v>
      </c>
      <c r="AP65" s="65">
        <v>0</v>
      </c>
      <c r="AQ65" s="65">
        <v>0</v>
      </c>
      <c r="AR65" s="65">
        <v>0</v>
      </c>
      <c r="AS65" s="65">
        <v>0</v>
      </c>
      <c r="AT65" s="65">
        <v>0</v>
      </c>
      <c r="AU65" s="65">
        <v>0</v>
      </c>
      <c r="AV65" s="65">
        <v>0</v>
      </c>
      <c r="AW65" s="65">
        <v>0</v>
      </c>
      <c r="AX65" s="65">
        <v>0</v>
      </c>
      <c r="AY65" s="65">
        <v>0</v>
      </c>
      <c r="AZ65" s="65">
        <v>0</v>
      </c>
      <c r="BA65" s="65">
        <v>0</v>
      </c>
      <c r="BB65" s="65">
        <v>0</v>
      </c>
      <c r="BC65" s="65">
        <v>0</v>
      </c>
    </row>
    <row r="66" spans="1:55" ht="15.75">
      <c r="A66" s="48" t="s">
        <v>256</v>
      </c>
      <c r="B66" s="53" t="s">
        <v>972</v>
      </c>
      <c r="C66" s="61" t="s">
        <v>388</v>
      </c>
      <c r="D66" s="90">
        <f>'12'!H65</f>
        <v>0</v>
      </c>
      <c r="E66" s="67">
        <f t="shared" si="1"/>
        <v>0</v>
      </c>
      <c r="F66" s="65">
        <v>0</v>
      </c>
      <c r="G66" s="65">
        <v>0</v>
      </c>
      <c r="H66" s="65">
        <v>0</v>
      </c>
      <c r="I66" s="65">
        <v>0</v>
      </c>
      <c r="J66" s="65">
        <f>'12'!J65</f>
        <v>0</v>
      </c>
      <c r="K66" s="65">
        <v>0</v>
      </c>
      <c r="L66" s="65">
        <v>0</v>
      </c>
      <c r="M66" s="65">
        <v>0</v>
      </c>
      <c r="N66" s="65">
        <v>0</v>
      </c>
      <c r="O66" s="66">
        <f>'12'!L65</f>
        <v>0</v>
      </c>
      <c r="P66" s="65">
        <v>0</v>
      </c>
      <c r="Q66" s="65">
        <v>0</v>
      </c>
      <c r="R66" s="65">
        <v>0</v>
      </c>
      <c r="S66" s="65">
        <v>0</v>
      </c>
      <c r="T66" s="66">
        <f>'12'!N65</f>
        <v>0</v>
      </c>
      <c r="U66" s="65">
        <v>0</v>
      </c>
      <c r="V66" s="65">
        <v>0</v>
      </c>
      <c r="W66" s="65">
        <v>0</v>
      </c>
      <c r="X66" s="65">
        <v>0</v>
      </c>
      <c r="Y66" s="66">
        <f>'12'!P65</f>
        <v>0</v>
      </c>
      <c r="Z66" s="65">
        <v>0</v>
      </c>
      <c r="AA66" s="65">
        <v>0</v>
      </c>
      <c r="AB66" s="65">
        <v>0</v>
      </c>
      <c r="AC66" s="65">
        <v>0</v>
      </c>
      <c r="AD66" s="67">
        <f t="shared" si="2"/>
        <v>0</v>
      </c>
      <c r="AE66" s="67">
        <f t="shared" si="14"/>
        <v>0</v>
      </c>
      <c r="AF66" s="65">
        <v>0</v>
      </c>
      <c r="AG66" s="65">
        <v>0</v>
      </c>
      <c r="AH66" s="65">
        <v>0</v>
      </c>
      <c r="AI66" s="65">
        <v>0</v>
      </c>
      <c r="AJ66" s="66">
        <f>'12'!K65</f>
        <v>0</v>
      </c>
      <c r="AK66" s="65">
        <v>0</v>
      </c>
      <c r="AL66" s="65">
        <v>0</v>
      </c>
      <c r="AM66" s="65">
        <v>0</v>
      </c>
      <c r="AN66" s="65">
        <v>0</v>
      </c>
      <c r="AO66" s="65">
        <v>0</v>
      </c>
      <c r="AP66" s="65">
        <v>0</v>
      </c>
      <c r="AQ66" s="65">
        <v>0</v>
      </c>
      <c r="AR66" s="65">
        <v>0</v>
      </c>
      <c r="AS66" s="65">
        <v>0</v>
      </c>
      <c r="AT66" s="65">
        <v>0</v>
      </c>
      <c r="AU66" s="65">
        <v>0</v>
      </c>
      <c r="AV66" s="65">
        <v>0</v>
      </c>
      <c r="AW66" s="65">
        <v>0</v>
      </c>
      <c r="AX66" s="65">
        <v>0</v>
      </c>
      <c r="AY66" s="65">
        <v>0</v>
      </c>
      <c r="AZ66" s="65">
        <v>0</v>
      </c>
      <c r="BA66" s="65">
        <v>0</v>
      </c>
      <c r="BB66" s="65">
        <v>0</v>
      </c>
      <c r="BC66" s="65">
        <v>0</v>
      </c>
    </row>
    <row r="67" spans="1:55" ht="15.75">
      <c r="A67" s="48" t="s">
        <v>257</v>
      </c>
      <c r="B67" s="53" t="s">
        <v>973</v>
      </c>
      <c r="C67" s="61" t="s">
        <v>388</v>
      </c>
      <c r="D67" s="90">
        <f>'12'!H66</f>
        <v>0</v>
      </c>
      <c r="E67" s="67">
        <f t="shared" si="1"/>
        <v>0</v>
      </c>
      <c r="F67" s="65">
        <v>0</v>
      </c>
      <c r="G67" s="65">
        <v>0</v>
      </c>
      <c r="H67" s="65">
        <v>0</v>
      </c>
      <c r="I67" s="65">
        <v>0</v>
      </c>
      <c r="J67" s="65">
        <f>'12'!J66</f>
        <v>0</v>
      </c>
      <c r="K67" s="65">
        <v>0</v>
      </c>
      <c r="L67" s="65">
        <v>0</v>
      </c>
      <c r="M67" s="65">
        <v>0</v>
      </c>
      <c r="N67" s="65">
        <v>0</v>
      </c>
      <c r="O67" s="66">
        <f>'12'!L66</f>
        <v>0</v>
      </c>
      <c r="P67" s="65">
        <v>0</v>
      </c>
      <c r="Q67" s="65">
        <v>0</v>
      </c>
      <c r="R67" s="65">
        <v>0</v>
      </c>
      <c r="S67" s="65">
        <v>0</v>
      </c>
      <c r="T67" s="66">
        <f>'12'!N66</f>
        <v>0</v>
      </c>
      <c r="U67" s="65">
        <v>0</v>
      </c>
      <c r="V67" s="65">
        <v>0</v>
      </c>
      <c r="W67" s="65">
        <v>0</v>
      </c>
      <c r="X67" s="65">
        <v>0</v>
      </c>
      <c r="Y67" s="66">
        <f>'12'!P66</f>
        <v>0</v>
      </c>
      <c r="Z67" s="65">
        <v>0</v>
      </c>
      <c r="AA67" s="65">
        <v>0</v>
      </c>
      <c r="AB67" s="65">
        <v>0</v>
      </c>
      <c r="AC67" s="65">
        <v>0</v>
      </c>
      <c r="AD67" s="67">
        <f t="shared" si="2"/>
        <v>0</v>
      </c>
      <c r="AE67" s="67">
        <f t="shared" si="14"/>
        <v>0</v>
      </c>
      <c r="AF67" s="65">
        <v>0</v>
      </c>
      <c r="AG67" s="65">
        <v>0</v>
      </c>
      <c r="AH67" s="65">
        <v>0</v>
      </c>
      <c r="AI67" s="65">
        <v>0</v>
      </c>
      <c r="AJ67" s="66">
        <f>'12'!K66</f>
        <v>0</v>
      </c>
      <c r="AK67" s="65">
        <v>0</v>
      </c>
      <c r="AL67" s="65">
        <v>0</v>
      </c>
      <c r="AM67" s="65">
        <v>0</v>
      </c>
      <c r="AN67" s="65">
        <v>0</v>
      </c>
      <c r="AO67" s="65">
        <v>0</v>
      </c>
      <c r="AP67" s="65">
        <v>0</v>
      </c>
      <c r="AQ67" s="65">
        <v>0</v>
      </c>
      <c r="AR67" s="65">
        <v>0</v>
      </c>
      <c r="AS67" s="65">
        <v>0</v>
      </c>
      <c r="AT67" s="65">
        <v>0</v>
      </c>
      <c r="AU67" s="65">
        <v>0</v>
      </c>
      <c r="AV67" s="65">
        <v>0</v>
      </c>
      <c r="AW67" s="65">
        <v>0</v>
      </c>
      <c r="AX67" s="65">
        <v>0</v>
      </c>
      <c r="AY67" s="65">
        <v>0</v>
      </c>
      <c r="AZ67" s="65">
        <v>0</v>
      </c>
      <c r="BA67" s="65">
        <v>0</v>
      </c>
      <c r="BB67" s="65">
        <v>0</v>
      </c>
      <c r="BC67" s="65">
        <v>0</v>
      </c>
    </row>
    <row r="68" spans="1:55" ht="31.5">
      <c r="A68" s="48" t="s">
        <v>258</v>
      </c>
      <c r="B68" s="53" t="s">
        <v>974</v>
      </c>
      <c r="C68" s="61" t="s">
        <v>388</v>
      </c>
      <c r="D68" s="90">
        <f>'12'!H67</f>
        <v>0</v>
      </c>
      <c r="E68" s="67">
        <f t="shared" si="1"/>
        <v>0</v>
      </c>
      <c r="F68" s="65">
        <f>F69</f>
        <v>0</v>
      </c>
      <c r="G68" s="65">
        <f>G69</f>
        <v>0</v>
      </c>
      <c r="H68" s="65">
        <f>H69</f>
        <v>0</v>
      </c>
      <c r="I68" s="65">
        <f>I69</f>
        <v>0</v>
      </c>
      <c r="J68" s="65">
        <f>'12'!J67</f>
        <v>0</v>
      </c>
      <c r="K68" s="65">
        <f>K69</f>
        <v>0</v>
      </c>
      <c r="L68" s="65">
        <f>L69</f>
        <v>0</v>
      </c>
      <c r="M68" s="65">
        <f>M69</f>
        <v>0</v>
      </c>
      <c r="N68" s="65">
        <f>N69</f>
        <v>0</v>
      </c>
      <c r="O68" s="66">
        <f>'12'!L67</f>
        <v>0</v>
      </c>
      <c r="P68" s="65">
        <f>P69</f>
        <v>0</v>
      </c>
      <c r="Q68" s="65">
        <f>Q69</f>
        <v>0</v>
      </c>
      <c r="R68" s="65">
        <f>R69</f>
        <v>0</v>
      </c>
      <c r="S68" s="65">
        <f>S69</f>
        <v>0</v>
      </c>
      <c r="T68" s="66">
        <f>'12'!N67</f>
        <v>0</v>
      </c>
      <c r="U68" s="65">
        <f>U69</f>
        <v>0</v>
      </c>
      <c r="V68" s="65">
        <f>V69</f>
        <v>0</v>
      </c>
      <c r="W68" s="65">
        <f>W69</f>
        <v>0</v>
      </c>
      <c r="X68" s="65">
        <f>X69</f>
        <v>0</v>
      </c>
      <c r="Y68" s="66">
        <f>'12'!P67</f>
        <v>0</v>
      </c>
      <c r="Z68" s="65">
        <f>Z69</f>
        <v>0</v>
      </c>
      <c r="AA68" s="65">
        <f>AA69</f>
        <v>0</v>
      </c>
      <c r="AB68" s="65">
        <f>AB69</f>
        <v>0</v>
      </c>
      <c r="AC68" s="65">
        <f>AC69</f>
        <v>0</v>
      </c>
      <c r="AD68" s="67">
        <f t="shared" si="2"/>
        <v>0</v>
      </c>
      <c r="AE68" s="67">
        <f t="shared" si="14"/>
        <v>0</v>
      </c>
      <c r="AF68" s="65">
        <f>AF69</f>
        <v>0</v>
      </c>
      <c r="AG68" s="65">
        <f>AG69</f>
        <v>0</v>
      </c>
      <c r="AH68" s="65">
        <f>AH69</f>
        <v>0</v>
      </c>
      <c r="AI68" s="65">
        <f>AI69</f>
        <v>0</v>
      </c>
      <c r="AJ68" s="66">
        <f>'12'!K67</f>
        <v>0</v>
      </c>
      <c r="AK68" s="65">
        <f aca="true" t="shared" si="27" ref="AK68:BC68">AK69</f>
        <v>0</v>
      </c>
      <c r="AL68" s="65">
        <f t="shared" si="27"/>
        <v>0</v>
      </c>
      <c r="AM68" s="65">
        <f t="shared" si="27"/>
        <v>0</v>
      </c>
      <c r="AN68" s="65">
        <f t="shared" si="27"/>
        <v>0</v>
      </c>
      <c r="AO68" s="65">
        <f t="shared" si="27"/>
        <v>0</v>
      </c>
      <c r="AP68" s="65">
        <f t="shared" si="27"/>
        <v>0</v>
      </c>
      <c r="AQ68" s="65">
        <f t="shared" si="27"/>
        <v>0</v>
      </c>
      <c r="AR68" s="65">
        <f t="shared" si="27"/>
        <v>0</v>
      </c>
      <c r="AS68" s="65">
        <f t="shared" si="27"/>
        <v>0</v>
      </c>
      <c r="AT68" s="65">
        <f t="shared" si="27"/>
        <v>0</v>
      </c>
      <c r="AU68" s="65">
        <f t="shared" si="27"/>
        <v>0</v>
      </c>
      <c r="AV68" s="65">
        <f t="shared" si="27"/>
        <v>0</v>
      </c>
      <c r="AW68" s="65">
        <f t="shared" si="27"/>
        <v>0</v>
      </c>
      <c r="AX68" s="65">
        <f t="shared" si="27"/>
        <v>0</v>
      </c>
      <c r="AY68" s="65">
        <f t="shared" si="27"/>
        <v>4.28717891</v>
      </c>
      <c r="AZ68" s="65">
        <f t="shared" si="27"/>
        <v>0</v>
      </c>
      <c r="BA68" s="65">
        <f t="shared" si="27"/>
        <v>0</v>
      </c>
      <c r="BB68" s="65">
        <f t="shared" si="27"/>
        <v>4.28717891</v>
      </c>
      <c r="BC68" s="65">
        <f t="shared" si="27"/>
        <v>0</v>
      </c>
    </row>
    <row r="69" spans="1:55" ht="15.75">
      <c r="A69" s="48" t="s">
        <v>975</v>
      </c>
      <c r="B69" s="53" t="s">
        <v>976</v>
      </c>
      <c r="C69" s="61" t="s">
        <v>388</v>
      </c>
      <c r="D69" s="90">
        <f>'12'!H68</f>
        <v>0</v>
      </c>
      <c r="E69" s="67">
        <f t="shared" si="1"/>
        <v>0</v>
      </c>
      <c r="F69" s="89">
        <v>0</v>
      </c>
      <c r="G69" s="89">
        <v>0</v>
      </c>
      <c r="H69" s="89">
        <v>0</v>
      </c>
      <c r="I69" s="89">
        <v>0</v>
      </c>
      <c r="J69" s="65">
        <f>'12'!J68</f>
        <v>0</v>
      </c>
      <c r="K69" s="89">
        <v>0</v>
      </c>
      <c r="L69" s="89">
        <v>0</v>
      </c>
      <c r="M69" s="89">
        <v>0</v>
      </c>
      <c r="N69" s="89">
        <v>0</v>
      </c>
      <c r="O69" s="66">
        <f>'12'!L68</f>
        <v>0</v>
      </c>
      <c r="P69" s="89">
        <v>0</v>
      </c>
      <c r="Q69" s="89">
        <v>0</v>
      </c>
      <c r="R69" s="89">
        <v>0</v>
      </c>
      <c r="S69" s="89">
        <v>0</v>
      </c>
      <c r="T69" s="66">
        <f>'12'!N68</f>
        <v>0</v>
      </c>
      <c r="U69" s="89">
        <v>0</v>
      </c>
      <c r="V69" s="89">
        <v>0</v>
      </c>
      <c r="W69" s="89">
        <v>0</v>
      </c>
      <c r="X69" s="89">
        <v>0</v>
      </c>
      <c r="Y69" s="66">
        <f>'12'!P68</f>
        <v>0</v>
      </c>
      <c r="Z69" s="89">
        <v>0</v>
      </c>
      <c r="AA69" s="89">
        <v>0</v>
      </c>
      <c r="AB69" s="89">
        <v>0</v>
      </c>
      <c r="AC69" s="89">
        <v>0</v>
      </c>
      <c r="AD69" s="67">
        <f t="shared" si="2"/>
        <v>0</v>
      </c>
      <c r="AE69" s="67">
        <f t="shared" si="14"/>
        <v>0</v>
      </c>
      <c r="AF69" s="89">
        <v>0</v>
      </c>
      <c r="AG69" s="89">
        <v>0</v>
      </c>
      <c r="AH69" s="89">
        <v>0</v>
      </c>
      <c r="AI69" s="89">
        <v>0</v>
      </c>
      <c r="AJ69" s="66">
        <f>'12'!K68</f>
        <v>0</v>
      </c>
      <c r="AK69" s="89">
        <v>0</v>
      </c>
      <c r="AL69" s="89">
        <v>0</v>
      </c>
      <c r="AM69" s="89">
        <v>0</v>
      </c>
      <c r="AN69" s="89">
        <v>0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0</v>
      </c>
      <c r="AY69" s="89">
        <f>'12'!Q63</f>
        <v>4.28717891</v>
      </c>
      <c r="AZ69" s="89">
        <v>0</v>
      </c>
      <c r="BA69" s="89">
        <v>0</v>
      </c>
      <c r="BB69" s="89">
        <f>AY69</f>
        <v>4.28717891</v>
      </c>
      <c r="BC69" s="89">
        <v>0</v>
      </c>
    </row>
    <row r="70" spans="1:55" ht="31.5">
      <c r="A70" s="48" t="s">
        <v>259</v>
      </c>
      <c r="B70" s="53" t="s">
        <v>977</v>
      </c>
      <c r="C70" s="61" t="s">
        <v>388</v>
      </c>
      <c r="D70" s="90">
        <f>'12'!H69</f>
        <v>0</v>
      </c>
      <c r="E70" s="67">
        <f t="shared" si="1"/>
        <v>0</v>
      </c>
      <c r="F70" s="65">
        <v>0</v>
      </c>
      <c r="G70" s="65">
        <v>0</v>
      </c>
      <c r="H70" s="65">
        <v>0</v>
      </c>
      <c r="I70" s="65">
        <v>0</v>
      </c>
      <c r="J70" s="65">
        <f>'12'!J69</f>
        <v>0</v>
      </c>
      <c r="K70" s="65">
        <v>0</v>
      </c>
      <c r="L70" s="65">
        <v>0</v>
      </c>
      <c r="M70" s="65">
        <v>0</v>
      </c>
      <c r="N70" s="65">
        <v>0</v>
      </c>
      <c r="O70" s="66">
        <f>'12'!L69</f>
        <v>0</v>
      </c>
      <c r="P70" s="65">
        <v>0</v>
      </c>
      <c r="Q70" s="65">
        <v>0</v>
      </c>
      <c r="R70" s="65">
        <v>0</v>
      </c>
      <c r="S70" s="65">
        <v>0</v>
      </c>
      <c r="T70" s="66">
        <f>'12'!N69</f>
        <v>0</v>
      </c>
      <c r="U70" s="65">
        <v>0</v>
      </c>
      <c r="V70" s="65">
        <v>0</v>
      </c>
      <c r="W70" s="65">
        <v>0</v>
      </c>
      <c r="X70" s="65">
        <v>0</v>
      </c>
      <c r="Y70" s="66">
        <f>'12'!P69</f>
        <v>0</v>
      </c>
      <c r="Z70" s="65">
        <v>0</v>
      </c>
      <c r="AA70" s="65">
        <v>0</v>
      </c>
      <c r="AB70" s="65">
        <v>0</v>
      </c>
      <c r="AC70" s="65">
        <v>0</v>
      </c>
      <c r="AD70" s="67">
        <f t="shared" si="2"/>
        <v>0</v>
      </c>
      <c r="AE70" s="67">
        <f t="shared" si="14"/>
        <v>0</v>
      </c>
      <c r="AF70" s="65">
        <v>0</v>
      </c>
      <c r="AG70" s="65">
        <v>0</v>
      </c>
      <c r="AH70" s="65">
        <v>0</v>
      </c>
      <c r="AI70" s="65">
        <v>0</v>
      </c>
      <c r="AJ70" s="66">
        <f>'12'!K69</f>
        <v>0</v>
      </c>
      <c r="AK70" s="65">
        <v>0</v>
      </c>
      <c r="AL70" s="65">
        <v>0</v>
      </c>
      <c r="AM70" s="65">
        <v>0</v>
      </c>
      <c r="AN70" s="65">
        <v>0</v>
      </c>
      <c r="AO70" s="65">
        <v>0</v>
      </c>
      <c r="AP70" s="65">
        <v>0</v>
      </c>
      <c r="AQ70" s="65">
        <v>0</v>
      </c>
      <c r="AR70" s="65">
        <v>0</v>
      </c>
      <c r="AS70" s="65">
        <v>0</v>
      </c>
      <c r="AT70" s="65">
        <v>0</v>
      </c>
      <c r="AU70" s="65">
        <v>0</v>
      </c>
      <c r="AV70" s="65">
        <v>0</v>
      </c>
      <c r="AW70" s="65">
        <v>0</v>
      </c>
      <c r="AX70" s="65">
        <v>0</v>
      </c>
      <c r="AY70" s="65">
        <v>0</v>
      </c>
      <c r="AZ70" s="65">
        <v>0</v>
      </c>
      <c r="BA70" s="65">
        <v>0</v>
      </c>
      <c r="BB70" s="65">
        <v>0</v>
      </c>
      <c r="BC70" s="65">
        <v>0</v>
      </c>
    </row>
    <row r="71" spans="1:55" ht="31.5">
      <c r="A71" s="48" t="s">
        <v>260</v>
      </c>
      <c r="B71" s="53" t="s">
        <v>978</v>
      </c>
      <c r="C71" s="61" t="s">
        <v>388</v>
      </c>
      <c r="D71" s="90">
        <f>'12'!H70</f>
        <v>0</v>
      </c>
      <c r="E71" s="67">
        <f t="shared" si="1"/>
        <v>0</v>
      </c>
      <c r="F71" s="65">
        <v>0</v>
      </c>
      <c r="G71" s="65">
        <v>0</v>
      </c>
      <c r="H71" s="65">
        <v>0</v>
      </c>
      <c r="I71" s="65">
        <v>0</v>
      </c>
      <c r="J71" s="65">
        <f>'12'!J70</f>
        <v>0</v>
      </c>
      <c r="K71" s="65">
        <v>0</v>
      </c>
      <c r="L71" s="65">
        <v>0</v>
      </c>
      <c r="M71" s="65">
        <v>0</v>
      </c>
      <c r="N71" s="65">
        <v>0</v>
      </c>
      <c r="O71" s="66">
        <f>'12'!L70</f>
        <v>0</v>
      </c>
      <c r="P71" s="65">
        <v>0</v>
      </c>
      <c r="Q71" s="65">
        <v>0</v>
      </c>
      <c r="R71" s="65">
        <v>0</v>
      </c>
      <c r="S71" s="65">
        <v>0</v>
      </c>
      <c r="T71" s="66">
        <f>'12'!N70</f>
        <v>0</v>
      </c>
      <c r="U71" s="65">
        <v>0</v>
      </c>
      <c r="V71" s="65">
        <v>0</v>
      </c>
      <c r="W71" s="65">
        <v>0</v>
      </c>
      <c r="X71" s="65">
        <v>0</v>
      </c>
      <c r="Y71" s="66">
        <f>'12'!P70</f>
        <v>0</v>
      </c>
      <c r="Z71" s="65">
        <v>0</v>
      </c>
      <c r="AA71" s="65">
        <v>0</v>
      </c>
      <c r="AB71" s="65">
        <v>0</v>
      </c>
      <c r="AC71" s="65">
        <v>0</v>
      </c>
      <c r="AD71" s="67">
        <f t="shared" si="2"/>
        <v>0</v>
      </c>
      <c r="AE71" s="67">
        <f t="shared" si="14"/>
        <v>0</v>
      </c>
      <c r="AF71" s="65">
        <v>0</v>
      </c>
      <c r="AG71" s="65">
        <v>0</v>
      </c>
      <c r="AH71" s="65">
        <v>0</v>
      </c>
      <c r="AI71" s="65">
        <v>0</v>
      </c>
      <c r="AJ71" s="66">
        <f>'12'!K70</f>
        <v>0</v>
      </c>
      <c r="AK71" s="65">
        <v>0</v>
      </c>
      <c r="AL71" s="65">
        <v>0</v>
      </c>
      <c r="AM71" s="65">
        <v>0</v>
      </c>
      <c r="AN71" s="65">
        <v>0</v>
      </c>
      <c r="AO71" s="65">
        <v>0</v>
      </c>
      <c r="AP71" s="65">
        <v>0</v>
      </c>
      <c r="AQ71" s="65">
        <v>0</v>
      </c>
      <c r="AR71" s="65">
        <v>0</v>
      </c>
      <c r="AS71" s="65">
        <v>0</v>
      </c>
      <c r="AT71" s="65">
        <v>0</v>
      </c>
      <c r="AU71" s="65">
        <v>0</v>
      </c>
      <c r="AV71" s="65">
        <v>0</v>
      </c>
      <c r="AW71" s="65">
        <v>0</v>
      </c>
      <c r="AX71" s="65">
        <v>0</v>
      </c>
      <c r="AY71" s="65">
        <v>0</v>
      </c>
      <c r="AZ71" s="65">
        <v>0</v>
      </c>
      <c r="BA71" s="65">
        <v>0</v>
      </c>
      <c r="BB71" s="65">
        <v>0</v>
      </c>
      <c r="BC71" s="65">
        <v>0</v>
      </c>
    </row>
    <row r="72" spans="1:55" ht="31.5">
      <c r="A72" s="48" t="s">
        <v>979</v>
      </c>
      <c r="B72" s="53" t="s">
        <v>980</v>
      </c>
      <c r="C72" s="61" t="s">
        <v>388</v>
      </c>
      <c r="D72" s="90">
        <f>'12'!H71</f>
        <v>0</v>
      </c>
      <c r="E72" s="67">
        <f t="shared" si="1"/>
        <v>0</v>
      </c>
      <c r="F72" s="65">
        <v>0</v>
      </c>
      <c r="G72" s="65">
        <v>0</v>
      </c>
      <c r="H72" s="65">
        <v>0</v>
      </c>
      <c r="I72" s="65">
        <v>0</v>
      </c>
      <c r="J72" s="65">
        <f>'12'!J71</f>
        <v>0</v>
      </c>
      <c r="K72" s="65">
        <v>0</v>
      </c>
      <c r="L72" s="65">
        <v>0</v>
      </c>
      <c r="M72" s="65">
        <v>0</v>
      </c>
      <c r="N72" s="65">
        <v>0</v>
      </c>
      <c r="O72" s="66">
        <f>'12'!L71</f>
        <v>0</v>
      </c>
      <c r="P72" s="65">
        <v>0</v>
      </c>
      <c r="Q72" s="65">
        <v>0</v>
      </c>
      <c r="R72" s="65">
        <v>0</v>
      </c>
      <c r="S72" s="65">
        <v>0</v>
      </c>
      <c r="T72" s="66">
        <f>'12'!N71</f>
        <v>0</v>
      </c>
      <c r="U72" s="65">
        <v>0</v>
      </c>
      <c r="V72" s="65">
        <v>0</v>
      </c>
      <c r="W72" s="65">
        <v>0</v>
      </c>
      <c r="X72" s="65">
        <v>0</v>
      </c>
      <c r="Y72" s="66">
        <f>'12'!P71</f>
        <v>0</v>
      </c>
      <c r="Z72" s="65">
        <v>0</v>
      </c>
      <c r="AA72" s="65">
        <v>0</v>
      </c>
      <c r="AB72" s="65">
        <v>0</v>
      </c>
      <c r="AC72" s="65">
        <v>0</v>
      </c>
      <c r="AD72" s="67">
        <f t="shared" si="2"/>
        <v>0</v>
      </c>
      <c r="AE72" s="67">
        <f t="shared" si="14"/>
        <v>0</v>
      </c>
      <c r="AF72" s="65">
        <v>0</v>
      </c>
      <c r="AG72" s="65">
        <v>0</v>
      </c>
      <c r="AH72" s="65">
        <v>0</v>
      </c>
      <c r="AI72" s="65">
        <v>0</v>
      </c>
      <c r="AJ72" s="66">
        <f>'12'!K71</f>
        <v>0</v>
      </c>
      <c r="AK72" s="65">
        <v>0</v>
      </c>
      <c r="AL72" s="65">
        <v>0</v>
      </c>
      <c r="AM72" s="65">
        <v>0</v>
      </c>
      <c r="AN72" s="65">
        <v>0</v>
      </c>
      <c r="AO72" s="65">
        <v>0</v>
      </c>
      <c r="AP72" s="65">
        <v>0</v>
      </c>
      <c r="AQ72" s="65">
        <v>0</v>
      </c>
      <c r="AR72" s="65">
        <v>0</v>
      </c>
      <c r="AS72" s="65">
        <v>0</v>
      </c>
      <c r="AT72" s="65">
        <v>0</v>
      </c>
      <c r="AU72" s="65">
        <v>0</v>
      </c>
      <c r="AV72" s="65">
        <v>0</v>
      </c>
      <c r="AW72" s="65">
        <v>0</v>
      </c>
      <c r="AX72" s="65">
        <v>0</v>
      </c>
      <c r="AY72" s="65">
        <v>0</v>
      </c>
      <c r="AZ72" s="65">
        <v>0</v>
      </c>
      <c r="BA72" s="65">
        <v>0</v>
      </c>
      <c r="BB72" s="65">
        <v>0</v>
      </c>
      <c r="BC72" s="65">
        <v>0</v>
      </c>
    </row>
    <row r="73" spans="1:55" ht="31.5">
      <c r="A73" s="48" t="s">
        <v>389</v>
      </c>
      <c r="B73" s="49" t="s">
        <v>390</v>
      </c>
      <c r="C73" s="61" t="s">
        <v>388</v>
      </c>
      <c r="D73" s="90">
        <f>'12'!H72</f>
        <v>0</v>
      </c>
      <c r="E73" s="67">
        <f t="shared" si="1"/>
        <v>0</v>
      </c>
      <c r="F73" s="65">
        <v>0</v>
      </c>
      <c r="G73" s="65">
        <v>0</v>
      </c>
      <c r="H73" s="65">
        <v>0</v>
      </c>
      <c r="I73" s="65">
        <v>0</v>
      </c>
      <c r="J73" s="65">
        <f>'12'!J72</f>
        <v>0</v>
      </c>
      <c r="K73" s="65">
        <v>0</v>
      </c>
      <c r="L73" s="65">
        <v>0</v>
      </c>
      <c r="M73" s="65">
        <v>0</v>
      </c>
      <c r="N73" s="65">
        <v>0</v>
      </c>
      <c r="O73" s="66">
        <f>'12'!L72</f>
        <v>0</v>
      </c>
      <c r="P73" s="65">
        <v>0</v>
      </c>
      <c r="Q73" s="65">
        <v>0</v>
      </c>
      <c r="R73" s="65">
        <v>0</v>
      </c>
      <c r="S73" s="65">
        <v>0</v>
      </c>
      <c r="T73" s="66">
        <f>'12'!N72</f>
        <v>0</v>
      </c>
      <c r="U73" s="65">
        <v>0</v>
      </c>
      <c r="V73" s="65">
        <v>0</v>
      </c>
      <c r="W73" s="65">
        <v>0</v>
      </c>
      <c r="X73" s="65">
        <v>0</v>
      </c>
      <c r="Y73" s="66">
        <f>'12'!P72</f>
        <v>0</v>
      </c>
      <c r="Z73" s="65">
        <v>0</v>
      </c>
      <c r="AA73" s="65">
        <v>0</v>
      </c>
      <c r="AB73" s="65">
        <v>0</v>
      </c>
      <c r="AC73" s="65">
        <v>0</v>
      </c>
      <c r="AD73" s="67">
        <f t="shared" si="2"/>
        <v>0</v>
      </c>
      <c r="AE73" s="67">
        <f t="shared" si="14"/>
        <v>0</v>
      </c>
      <c r="AF73" s="65">
        <v>0</v>
      </c>
      <c r="AG73" s="65">
        <v>0</v>
      </c>
      <c r="AH73" s="65">
        <v>0</v>
      </c>
      <c r="AI73" s="65">
        <v>0</v>
      </c>
      <c r="AJ73" s="66">
        <f>'12'!K72</f>
        <v>0</v>
      </c>
      <c r="AK73" s="65">
        <v>0</v>
      </c>
      <c r="AL73" s="65">
        <v>0</v>
      </c>
      <c r="AM73" s="65">
        <v>0</v>
      </c>
      <c r="AN73" s="65">
        <v>0</v>
      </c>
      <c r="AO73" s="65">
        <v>0</v>
      </c>
      <c r="AP73" s="65">
        <v>0</v>
      </c>
      <c r="AQ73" s="65">
        <v>0</v>
      </c>
      <c r="AR73" s="65">
        <v>0</v>
      </c>
      <c r="AS73" s="65">
        <v>0</v>
      </c>
      <c r="AT73" s="65">
        <v>0</v>
      </c>
      <c r="AU73" s="65">
        <v>0</v>
      </c>
      <c r="AV73" s="65">
        <v>0</v>
      </c>
      <c r="AW73" s="65">
        <v>0</v>
      </c>
      <c r="AX73" s="65">
        <v>0</v>
      </c>
      <c r="AY73" s="65">
        <v>0</v>
      </c>
      <c r="AZ73" s="65">
        <v>0</v>
      </c>
      <c r="BA73" s="65">
        <v>0</v>
      </c>
      <c r="BB73" s="65">
        <v>0</v>
      </c>
      <c r="BC73" s="65">
        <v>0</v>
      </c>
    </row>
    <row r="74" spans="1:55" ht="31.5">
      <c r="A74" s="48" t="s">
        <v>220</v>
      </c>
      <c r="B74" s="49" t="s">
        <v>981</v>
      </c>
      <c r="C74" s="61" t="s">
        <v>388</v>
      </c>
      <c r="D74" s="90">
        <f>'12'!H73</f>
        <v>0</v>
      </c>
      <c r="E74" s="67">
        <f t="shared" si="1"/>
        <v>0</v>
      </c>
      <c r="F74" s="65">
        <v>0</v>
      </c>
      <c r="G74" s="65">
        <v>0</v>
      </c>
      <c r="H74" s="65">
        <v>0</v>
      </c>
      <c r="I74" s="65">
        <v>0</v>
      </c>
      <c r="J74" s="65">
        <f>'12'!J73</f>
        <v>0</v>
      </c>
      <c r="K74" s="65">
        <v>0</v>
      </c>
      <c r="L74" s="65">
        <v>0</v>
      </c>
      <c r="M74" s="65">
        <v>0</v>
      </c>
      <c r="N74" s="65">
        <v>0</v>
      </c>
      <c r="O74" s="66">
        <f>'12'!L73</f>
        <v>0</v>
      </c>
      <c r="P74" s="65">
        <v>0</v>
      </c>
      <c r="Q74" s="65">
        <v>0</v>
      </c>
      <c r="R74" s="65">
        <v>0</v>
      </c>
      <c r="S74" s="65">
        <v>0</v>
      </c>
      <c r="T74" s="66">
        <f>'12'!N73</f>
        <v>0</v>
      </c>
      <c r="U74" s="65">
        <v>0</v>
      </c>
      <c r="V74" s="65">
        <v>0</v>
      </c>
      <c r="W74" s="65">
        <v>0</v>
      </c>
      <c r="X74" s="65">
        <v>0</v>
      </c>
      <c r="Y74" s="66">
        <f>'12'!P73</f>
        <v>0</v>
      </c>
      <c r="Z74" s="65">
        <v>0</v>
      </c>
      <c r="AA74" s="65">
        <v>0</v>
      </c>
      <c r="AB74" s="65">
        <v>0</v>
      </c>
      <c r="AC74" s="65">
        <v>0</v>
      </c>
      <c r="AD74" s="67">
        <f t="shared" si="2"/>
        <v>0</v>
      </c>
      <c r="AE74" s="67">
        <f t="shared" si="14"/>
        <v>0</v>
      </c>
      <c r="AF74" s="65">
        <v>0</v>
      </c>
      <c r="AG74" s="65">
        <v>0</v>
      </c>
      <c r="AH74" s="65">
        <v>0</v>
      </c>
      <c r="AI74" s="65">
        <v>0</v>
      </c>
      <c r="AJ74" s="66">
        <f>'12'!K73</f>
        <v>0</v>
      </c>
      <c r="AK74" s="65">
        <v>0</v>
      </c>
      <c r="AL74" s="65">
        <v>0</v>
      </c>
      <c r="AM74" s="65">
        <v>0</v>
      </c>
      <c r="AN74" s="65">
        <v>0</v>
      </c>
      <c r="AO74" s="65">
        <v>0</v>
      </c>
      <c r="AP74" s="65">
        <v>0</v>
      </c>
      <c r="AQ74" s="65">
        <v>0</v>
      </c>
      <c r="AR74" s="65">
        <v>0</v>
      </c>
      <c r="AS74" s="65">
        <v>0</v>
      </c>
      <c r="AT74" s="65">
        <v>0</v>
      </c>
      <c r="AU74" s="65">
        <v>0</v>
      </c>
      <c r="AV74" s="65">
        <v>0</v>
      </c>
      <c r="AW74" s="65">
        <v>0</v>
      </c>
      <c r="AX74" s="65">
        <v>0</v>
      </c>
      <c r="AY74" s="65">
        <v>0</v>
      </c>
      <c r="AZ74" s="65">
        <v>0</v>
      </c>
      <c r="BA74" s="65">
        <v>0</v>
      </c>
      <c r="BB74" s="65">
        <v>0</v>
      </c>
      <c r="BC74" s="65">
        <v>0</v>
      </c>
    </row>
    <row r="75" spans="1:55" ht="31.5">
      <c r="A75" s="48" t="s">
        <v>221</v>
      </c>
      <c r="B75" s="49" t="s">
        <v>982</v>
      </c>
      <c r="C75" s="61" t="s">
        <v>388</v>
      </c>
      <c r="D75" s="90">
        <f>'12'!H74</f>
        <v>0</v>
      </c>
      <c r="E75" s="67">
        <f t="shared" si="1"/>
        <v>0</v>
      </c>
      <c r="F75" s="65">
        <f>F76</f>
        <v>0</v>
      </c>
      <c r="G75" s="65">
        <f>G76</f>
        <v>0</v>
      </c>
      <c r="H75" s="65">
        <f>H76</f>
        <v>0</v>
      </c>
      <c r="I75" s="65">
        <f>I76</f>
        <v>0</v>
      </c>
      <c r="J75" s="65">
        <f>'12'!J74</f>
        <v>0</v>
      </c>
      <c r="K75" s="65">
        <f>K76</f>
        <v>0</v>
      </c>
      <c r="L75" s="65">
        <f>L76</f>
        <v>0</v>
      </c>
      <c r="M75" s="65">
        <f>M76</f>
        <v>0</v>
      </c>
      <c r="N75" s="65">
        <f>N76</f>
        <v>0</v>
      </c>
      <c r="O75" s="66">
        <f>'12'!L74</f>
        <v>0</v>
      </c>
      <c r="P75" s="65">
        <f>P76</f>
        <v>0</v>
      </c>
      <c r="Q75" s="65">
        <f>Q76</f>
        <v>0</v>
      </c>
      <c r="R75" s="65">
        <f>R76</f>
        <v>0</v>
      </c>
      <c r="S75" s="65">
        <f>S76</f>
        <v>0</v>
      </c>
      <c r="T75" s="66">
        <f>'12'!N74</f>
        <v>0</v>
      </c>
      <c r="U75" s="65">
        <f>U76</f>
        <v>0</v>
      </c>
      <c r="V75" s="65">
        <f>V76</f>
        <v>0</v>
      </c>
      <c r="W75" s="65">
        <f>W76</f>
        <v>0</v>
      </c>
      <c r="X75" s="65">
        <f>X76</f>
        <v>0</v>
      </c>
      <c r="Y75" s="66">
        <f>'12'!P74</f>
        <v>0</v>
      </c>
      <c r="Z75" s="65">
        <f>Z76</f>
        <v>0</v>
      </c>
      <c r="AA75" s="65">
        <f>AA76</f>
        <v>0</v>
      </c>
      <c r="AB75" s="65">
        <f>AB76</f>
        <v>0</v>
      </c>
      <c r="AC75" s="65">
        <f>AC76</f>
        <v>0</v>
      </c>
      <c r="AD75" s="67">
        <f t="shared" si="2"/>
        <v>0</v>
      </c>
      <c r="AE75" s="67">
        <f t="shared" si="14"/>
        <v>0</v>
      </c>
      <c r="AF75" s="65">
        <f>AF76</f>
        <v>0</v>
      </c>
      <c r="AG75" s="65">
        <f>AG76</f>
        <v>0</v>
      </c>
      <c r="AH75" s="65">
        <f>AH76</f>
        <v>0</v>
      </c>
      <c r="AI75" s="65">
        <f>AI76</f>
        <v>0</v>
      </c>
      <c r="AJ75" s="66">
        <f>'12'!K74</f>
        <v>0</v>
      </c>
      <c r="AK75" s="65">
        <f aca="true" t="shared" si="28" ref="AK75:BC75">AK76</f>
        <v>0</v>
      </c>
      <c r="AL75" s="65">
        <f t="shared" si="28"/>
        <v>0</v>
      </c>
      <c r="AM75" s="65">
        <f t="shared" si="28"/>
        <v>0</v>
      </c>
      <c r="AN75" s="65">
        <f t="shared" si="28"/>
        <v>0</v>
      </c>
      <c r="AO75" s="65">
        <f t="shared" si="28"/>
        <v>0</v>
      </c>
      <c r="AP75" s="65">
        <f t="shared" si="28"/>
        <v>0</v>
      </c>
      <c r="AQ75" s="65">
        <f t="shared" si="28"/>
        <v>0</v>
      </c>
      <c r="AR75" s="65">
        <f t="shared" si="28"/>
        <v>0</v>
      </c>
      <c r="AS75" s="65">
        <f t="shared" si="28"/>
        <v>0</v>
      </c>
      <c r="AT75" s="65">
        <f t="shared" si="28"/>
        <v>0</v>
      </c>
      <c r="AU75" s="65">
        <f t="shared" si="28"/>
        <v>0</v>
      </c>
      <c r="AV75" s="65">
        <f t="shared" si="28"/>
        <v>0</v>
      </c>
      <c r="AW75" s="65">
        <f t="shared" si="28"/>
        <v>0</v>
      </c>
      <c r="AX75" s="65">
        <f t="shared" si="28"/>
        <v>0</v>
      </c>
      <c r="AY75" s="65">
        <f t="shared" si="28"/>
        <v>0</v>
      </c>
      <c r="AZ75" s="65">
        <f t="shared" si="28"/>
        <v>0</v>
      </c>
      <c r="BA75" s="65">
        <f t="shared" si="28"/>
        <v>0</v>
      </c>
      <c r="BB75" s="65">
        <f t="shared" si="28"/>
        <v>0</v>
      </c>
      <c r="BC75" s="65">
        <f t="shared" si="28"/>
        <v>0</v>
      </c>
    </row>
    <row r="76" spans="1:55" ht="31.5">
      <c r="A76" s="48" t="s">
        <v>111</v>
      </c>
      <c r="B76" s="51" t="s">
        <v>983</v>
      </c>
      <c r="C76" s="61" t="s">
        <v>388</v>
      </c>
      <c r="D76" s="90">
        <f>'12'!H75</f>
        <v>0</v>
      </c>
      <c r="E76" s="67">
        <f t="shared" si="1"/>
        <v>0</v>
      </c>
      <c r="F76" s="89">
        <v>0</v>
      </c>
      <c r="G76" s="89">
        <v>0</v>
      </c>
      <c r="H76" s="89">
        <v>0</v>
      </c>
      <c r="I76" s="89">
        <v>0</v>
      </c>
      <c r="J76" s="65">
        <f>'12'!J75</f>
        <v>0</v>
      </c>
      <c r="K76" s="89">
        <v>0</v>
      </c>
      <c r="L76" s="89">
        <v>0</v>
      </c>
      <c r="M76" s="89">
        <v>0</v>
      </c>
      <c r="N76" s="89">
        <v>0</v>
      </c>
      <c r="O76" s="66">
        <f>'12'!L75</f>
        <v>0</v>
      </c>
      <c r="P76" s="89">
        <v>0</v>
      </c>
      <c r="Q76" s="89">
        <v>0</v>
      </c>
      <c r="R76" s="89">
        <v>0</v>
      </c>
      <c r="S76" s="89">
        <v>0</v>
      </c>
      <c r="T76" s="66">
        <f>'12'!N75</f>
        <v>0</v>
      </c>
      <c r="U76" s="89">
        <v>0</v>
      </c>
      <c r="V76" s="89">
        <v>0</v>
      </c>
      <c r="W76" s="89">
        <v>0</v>
      </c>
      <c r="X76" s="89">
        <v>0</v>
      </c>
      <c r="Y76" s="66">
        <f>'12'!P75</f>
        <v>0</v>
      </c>
      <c r="Z76" s="89">
        <v>0</v>
      </c>
      <c r="AA76" s="89">
        <v>0</v>
      </c>
      <c r="AB76" s="89">
        <v>0</v>
      </c>
      <c r="AC76" s="89">
        <v>0</v>
      </c>
      <c r="AD76" s="67">
        <f t="shared" si="2"/>
        <v>0</v>
      </c>
      <c r="AE76" s="67">
        <f t="shared" si="14"/>
        <v>0</v>
      </c>
      <c r="AF76" s="89">
        <v>0</v>
      </c>
      <c r="AG76" s="89">
        <v>0</v>
      </c>
      <c r="AH76" s="89">
        <v>0</v>
      </c>
      <c r="AI76" s="89">
        <v>0</v>
      </c>
      <c r="AJ76" s="66">
        <f>'12'!K75</f>
        <v>0</v>
      </c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 s="89">
        <v>0</v>
      </c>
      <c r="AQ76" s="89">
        <v>0</v>
      </c>
      <c r="AR76" s="89">
        <v>0</v>
      </c>
      <c r="AS76" s="89">
        <v>0</v>
      </c>
      <c r="AT76" s="89">
        <v>0</v>
      </c>
      <c r="AU76" s="89">
        <v>0</v>
      </c>
      <c r="AV76" s="89">
        <v>0</v>
      </c>
      <c r="AW76" s="89">
        <v>0</v>
      </c>
      <c r="AX76" s="89">
        <v>0</v>
      </c>
      <c r="AY76" s="89">
        <v>0</v>
      </c>
      <c r="AZ76" s="89">
        <v>0</v>
      </c>
      <c r="BA76" s="89">
        <v>0</v>
      </c>
      <c r="BB76" s="89">
        <v>0</v>
      </c>
      <c r="BC76" s="89">
        <v>0</v>
      </c>
    </row>
    <row r="77" spans="1:55" ht="31.5">
      <c r="A77" s="48" t="s">
        <v>222</v>
      </c>
      <c r="B77" s="49" t="s">
        <v>984</v>
      </c>
      <c r="C77" s="61" t="s">
        <v>388</v>
      </c>
      <c r="D77" s="90">
        <f>'12'!H76</f>
        <v>0</v>
      </c>
      <c r="E77" s="67">
        <f t="shared" si="1"/>
        <v>0</v>
      </c>
      <c r="F77" s="65">
        <v>0</v>
      </c>
      <c r="G77" s="65">
        <v>0</v>
      </c>
      <c r="H77" s="65">
        <v>0</v>
      </c>
      <c r="I77" s="65">
        <v>0</v>
      </c>
      <c r="J77" s="65">
        <f>'12'!J76</f>
        <v>0</v>
      </c>
      <c r="K77" s="65">
        <v>0</v>
      </c>
      <c r="L77" s="65">
        <v>0</v>
      </c>
      <c r="M77" s="65">
        <v>0</v>
      </c>
      <c r="N77" s="65">
        <v>0</v>
      </c>
      <c r="O77" s="66">
        <f>'12'!L76</f>
        <v>0</v>
      </c>
      <c r="P77" s="65">
        <v>0</v>
      </c>
      <c r="Q77" s="65">
        <v>0</v>
      </c>
      <c r="R77" s="65">
        <v>0</v>
      </c>
      <c r="S77" s="65">
        <v>0</v>
      </c>
      <c r="T77" s="66">
        <f>'12'!N76</f>
        <v>0</v>
      </c>
      <c r="U77" s="65">
        <v>0</v>
      </c>
      <c r="V77" s="65">
        <v>0</v>
      </c>
      <c r="W77" s="65">
        <v>0</v>
      </c>
      <c r="X77" s="65">
        <v>0</v>
      </c>
      <c r="Y77" s="66">
        <f>'12'!P76</f>
        <v>0</v>
      </c>
      <c r="Z77" s="65">
        <v>0</v>
      </c>
      <c r="AA77" s="65">
        <v>0</v>
      </c>
      <c r="AB77" s="65">
        <v>0</v>
      </c>
      <c r="AC77" s="65">
        <v>0</v>
      </c>
      <c r="AD77" s="67">
        <f t="shared" si="2"/>
        <v>0</v>
      </c>
      <c r="AE77" s="67">
        <f t="shared" si="14"/>
        <v>0</v>
      </c>
      <c r="AF77" s="65">
        <v>0</v>
      </c>
      <c r="AG77" s="65">
        <v>0</v>
      </c>
      <c r="AH77" s="65">
        <v>0</v>
      </c>
      <c r="AI77" s="65">
        <v>0</v>
      </c>
      <c r="AJ77" s="66">
        <f>'12'!K76</f>
        <v>0</v>
      </c>
      <c r="AK77" s="65">
        <v>0</v>
      </c>
      <c r="AL77" s="65">
        <v>0</v>
      </c>
      <c r="AM77" s="65">
        <v>0</v>
      </c>
      <c r="AN77" s="65">
        <v>0</v>
      </c>
      <c r="AO77" s="65">
        <v>0</v>
      </c>
      <c r="AP77" s="65">
        <v>0</v>
      </c>
      <c r="AQ77" s="65">
        <v>0</v>
      </c>
      <c r="AR77" s="65">
        <v>0</v>
      </c>
      <c r="AS77" s="65">
        <v>0</v>
      </c>
      <c r="AT77" s="65">
        <v>0</v>
      </c>
      <c r="AU77" s="65">
        <v>0</v>
      </c>
      <c r="AV77" s="65">
        <v>0</v>
      </c>
      <c r="AW77" s="65">
        <v>0</v>
      </c>
      <c r="AX77" s="65">
        <v>0</v>
      </c>
      <c r="AY77" s="65">
        <v>0</v>
      </c>
      <c r="AZ77" s="65">
        <v>0</v>
      </c>
      <c r="BA77" s="65">
        <v>0</v>
      </c>
      <c r="BB77" s="65">
        <v>0</v>
      </c>
      <c r="BC77" s="65">
        <v>0</v>
      </c>
    </row>
    <row r="78" spans="1:55" ht="15.75">
      <c r="A78" s="48" t="s">
        <v>223</v>
      </c>
      <c r="B78" s="49" t="s">
        <v>985</v>
      </c>
      <c r="C78" s="61" t="s">
        <v>388</v>
      </c>
      <c r="D78" s="90">
        <f>'12'!H77</f>
        <v>26.06</v>
      </c>
      <c r="E78" s="67">
        <f t="shared" si="1"/>
        <v>26.06</v>
      </c>
      <c r="F78" s="65">
        <f>SUM(F79:F89)</f>
        <v>0</v>
      </c>
      <c r="G78" s="65">
        <f>SUM(G79:G89)</f>
        <v>0</v>
      </c>
      <c r="H78" s="65">
        <f>SUM(H79:H89)</f>
        <v>26.070000000000004</v>
      </c>
      <c r="I78" s="65">
        <f>SUM(I79:I89)</f>
        <v>0</v>
      </c>
      <c r="J78" s="65">
        <f>'12'!J77</f>
        <v>0</v>
      </c>
      <c r="K78" s="65">
        <f>SUM(K79:K89)</f>
        <v>0</v>
      </c>
      <c r="L78" s="65">
        <f>SUM(L79:L89)</f>
        <v>0</v>
      </c>
      <c r="M78" s="65">
        <f>SUM(M79:M89)</f>
        <v>0</v>
      </c>
      <c r="N78" s="65">
        <f>SUM(N79:N89)</f>
        <v>0</v>
      </c>
      <c r="O78" s="66">
        <f>'12'!L77</f>
        <v>5.76</v>
      </c>
      <c r="P78" s="65">
        <f>SUM(P79:P89)</f>
        <v>0</v>
      </c>
      <c r="Q78" s="65">
        <f>SUM(Q79:Q89)</f>
        <v>0</v>
      </c>
      <c r="R78" s="65">
        <f>SUM(R79:R89)</f>
        <v>5.76</v>
      </c>
      <c r="S78" s="65">
        <f>SUM(S79:S89)</f>
        <v>0</v>
      </c>
      <c r="T78" s="66">
        <f>'12'!N77</f>
        <v>14.54</v>
      </c>
      <c r="U78" s="65">
        <f>SUM(U79:U89)</f>
        <v>0</v>
      </c>
      <c r="V78" s="65">
        <f>SUM(V79:V89)</f>
        <v>0</v>
      </c>
      <c r="W78" s="65">
        <f>SUM(W79:W89)</f>
        <v>14.55</v>
      </c>
      <c r="X78" s="65">
        <f>SUM(X79:X89)</f>
        <v>0</v>
      </c>
      <c r="Y78" s="66">
        <f>'12'!P77</f>
        <v>5.76</v>
      </c>
      <c r="Z78" s="65">
        <f>SUM(Z79:Z89)</f>
        <v>0</v>
      </c>
      <c r="AA78" s="65">
        <f>SUM(AA79:AA89)</f>
        <v>0</v>
      </c>
      <c r="AB78" s="65">
        <f>SUM(AB79:AB89)</f>
        <v>5.76</v>
      </c>
      <c r="AC78" s="65">
        <f>SUM(AC79:AC89)</f>
        <v>0</v>
      </c>
      <c r="AD78" s="67">
        <f t="shared" si="2"/>
        <v>0</v>
      </c>
      <c r="AE78" s="67">
        <f t="shared" si="14"/>
        <v>0</v>
      </c>
      <c r="AF78" s="65">
        <f>SUM(AF79:AF89)</f>
        <v>0</v>
      </c>
      <c r="AG78" s="65">
        <f>SUM(AG79:AG89)</f>
        <v>0</v>
      </c>
      <c r="AH78" s="65">
        <f>SUM(AH79:AH89)</f>
        <v>0</v>
      </c>
      <c r="AI78" s="65">
        <f>SUM(AI79:AI89)</f>
        <v>0</v>
      </c>
      <c r="AJ78" s="66">
        <f>'12'!K77</f>
        <v>0</v>
      </c>
      <c r="AK78" s="65">
        <f aca="true" t="shared" si="29" ref="AK78:BC78">SUM(AK79:AK89)</f>
        <v>0</v>
      </c>
      <c r="AL78" s="65">
        <f t="shared" si="29"/>
        <v>0</v>
      </c>
      <c r="AM78" s="65">
        <f t="shared" si="29"/>
        <v>0</v>
      </c>
      <c r="AN78" s="65">
        <f t="shared" si="29"/>
        <v>0</v>
      </c>
      <c r="AO78" s="65">
        <f t="shared" si="29"/>
        <v>0</v>
      </c>
      <c r="AP78" s="65">
        <f t="shared" si="29"/>
        <v>0</v>
      </c>
      <c r="AQ78" s="65">
        <f t="shared" si="29"/>
        <v>0</v>
      </c>
      <c r="AR78" s="65">
        <f t="shared" si="29"/>
        <v>0</v>
      </c>
      <c r="AS78" s="65">
        <f t="shared" si="29"/>
        <v>0</v>
      </c>
      <c r="AT78" s="65">
        <f t="shared" si="29"/>
        <v>0</v>
      </c>
      <c r="AU78" s="65">
        <f t="shared" si="29"/>
        <v>0</v>
      </c>
      <c r="AV78" s="65">
        <f t="shared" si="29"/>
        <v>0</v>
      </c>
      <c r="AW78" s="65">
        <f t="shared" si="29"/>
        <v>0</v>
      </c>
      <c r="AX78" s="65">
        <f t="shared" si="29"/>
        <v>0</v>
      </c>
      <c r="AY78" s="65">
        <f t="shared" si="29"/>
        <v>5.08155353</v>
      </c>
      <c r="AZ78" s="65">
        <f t="shared" si="29"/>
        <v>0</v>
      </c>
      <c r="BA78" s="65">
        <f t="shared" si="29"/>
        <v>0</v>
      </c>
      <c r="BB78" s="65">
        <f t="shared" si="29"/>
        <v>5.08155353</v>
      </c>
      <c r="BC78" s="65">
        <f t="shared" si="29"/>
        <v>0</v>
      </c>
    </row>
    <row r="79" spans="1:55" ht="31.5">
      <c r="A79" s="48" t="s">
        <v>986</v>
      </c>
      <c r="B79" s="54" t="s">
        <v>987</v>
      </c>
      <c r="C79" s="61" t="s">
        <v>388</v>
      </c>
      <c r="D79" s="90">
        <f>'12'!H78</f>
        <v>17.28</v>
      </c>
      <c r="E79" s="67">
        <f t="shared" si="1"/>
        <v>17.28</v>
      </c>
      <c r="F79" s="89">
        <v>0</v>
      </c>
      <c r="G79" s="89">
        <v>0</v>
      </c>
      <c r="H79" s="89">
        <f>E79</f>
        <v>17.28</v>
      </c>
      <c r="I79" s="89">
        <v>0</v>
      </c>
      <c r="J79" s="65">
        <f>'12'!J78</f>
        <v>0</v>
      </c>
      <c r="K79" s="89">
        <v>0</v>
      </c>
      <c r="L79" s="89">
        <v>0</v>
      </c>
      <c r="M79" s="89">
        <v>0</v>
      </c>
      <c r="N79" s="89">
        <v>0</v>
      </c>
      <c r="O79" s="66">
        <f>'12'!L78</f>
        <v>5.76</v>
      </c>
      <c r="P79" s="89">
        <v>0</v>
      </c>
      <c r="Q79" s="89">
        <v>0</v>
      </c>
      <c r="R79" s="89">
        <f>O79</f>
        <v>5.76</v>
      </c>
      <c r="S79" s="89">
        <v>0</v>
      </c>
      <c r="T79" s="66">
        <f>'12'!N78</f>
        <v>5.76</v>
      </c>
      <c r="U79" s="89">
        <v>0</v>
      </c>
      <c r="V79" s="89">
        <v>0</v>
      </c>
      <c r="W79" s="89">
        <f>T79</f>
        <v>5.76</v>
      </c>
      <c r="X79" s="89">
        <v>0</v>
      </c>
      <c r="Y79" s="66">
        <f>'12'!P78</f>
        <v>5.76</v>
      </c>
      <c r="Z79" s="89">
        <v>0</v>
      </c>
      <c r="AA79" s="89">
        <v>0</v>
      </c>
      <c r="AB79" s="89">
        <f>Y79</f>
        <v>5.76</v>
      </c>
      <c r="AC79" s="89">
        <v>0</v>
      </c>
      <c r="AD79" s="67">
        <f t="shared" si="2"/>
        <v>0</v>
      </c>
      <c r="AE79" s="67">
        <f t="shared" si="14"/>
        <v>0</v>
      </c>
      <c r="AF79" s="89">
        <v>0</v>
      </c>
      <c r="AG79" s="89">
        <v>0</v>
      </c>
      <c r="AH79" s="89">
        <v>0</v>
      </c>
      <c r="AI79" s="89">
        <v>0</v>
      </c>
      <c r="AJ79" s="66">
        <f>'12'!K78</f>
        <v>0</v>
      </c>
      <c r="AK79" s="89">
        <v>0</v>
      </c>
      <c r="AL79" s="89">
        <v>0</v>
      </c>
      <c r="AM79" s="89">
        <v>0</v>
      </c>
      <c r="AN79" s="89">
        <v>0</v>
      </c>
      <c r="AO79" s="89">
        <v>0</v>
      </c>
      <c r="AP79" s="89">
        <v>0</v>
      </c>
      <c r="AQ79" s="89">
        <v>0</v>
      </c>
      <c r="AR79" s="89">
        <v>0</v>
      </c>
      <c r="AS79" s="89">
        <v>0</v>
      </c>
      <c r="AT79" s="89">
        <v>0</v>
      </c>
      <c r="AU79" s="89">
        <v>0</v>
      </c>
      <c r="AV79" s="89">
        <v>0</v>
      </c>
      <c r="AW79" s="89">
        <v>0</v>
      </c>
      <c r="AX79" s="89">
        <v>0</v>
      </c>
      <c r="AY79" s="89">
        <v>0</v>
      </c>
      <c r="AZ79" s="89">
        <v>0</v>
      </c>
      <c r="BA79" s="89">
        <v>0</v>
      </c>
      <c r="BB79" s="89">
        <v>0</v>
      </c>
      <c r="BC79" s="89">
        <v>0</v>
      </c>
    </row>
    <row r="80" spans="1:55" ht="15.75">
      <c r="A80" s="48" t="s">
        <v>988</v>
      </c>
      <c r="B80" s="54" t="s">
        <v>989</v>
      </c>
      <c r="C80" s="61" t="s">
        <v>388</v>
      </c>
      <c r="D80" s="90">
        <f>'12'!H79</f>
        <v>0.19</v>
      </c>
      <c r="E80" s="67">
        <f t="shared" si="1"/>
        <v>0.19</v>
      </c>
      <c r="F80" s="89">
        <v>0</v>
      </c>
      <c r="G80" s="89">
        <v>0</v>
      </c>
      <c r="H80" s="89">
        <f aca="true" t="shared" si="30" ref="H80:H89">E80</f>
        <v>0.19</v>
      </c>
      <c r="I80" s="89">
        <v>0</v>
      </c>
      <c r="J80" s="65">
        <f>'12'!J79</f>
        <v>0</v>
      </c>
      <c r="K80" s="89">
        <v>0</v>
      </c>
      <c r="L80" s="89">
        <v>0</v>
      </c>
      <c r="M80" s="89">
        <v>0</v>
      </c>
      <c r="N80" s="89">
        <v>0</v>
      </c>
      <c r="O80" s="66">
        <f>'12'!L79</f>
        <v>0</v>
      </c>
      <c r="P80" s="89">
        <v>0</v>
      </c>
      <c r="Q80" s="89">
        <v>0</v>
      </c>
      <c r="R80" s="89">
        <v>0</v>
      </c>
      <c r="S80" s="89">
        <v>0</v>
      </c>
      <c r="T80" s="66">
        <f>'12'!N79</f>
        <v>0.19</v>
      </c>
      <c r="U80" s="89">
        <v>0</v>
      </c>
      <c r="V80" s="89">
        <v>0</v>
      </c>
      <c r="W80" s="89">
        <f>T80</f>
        <v>0.19</v>
      </c>
      <c r="X80" s="89">
        <v>0</v>
      </c>
      <c r="Y80" s="66">
        <f>'12'!P79</f>
        <v>0</v>
      </c>
      <c r="Z80" s="89">
        <v>0</v>
      </c>
      <c r="AA80" s="89">
        <v>0</v>
      </c>
      <c r="AB80" s="89">
        <v>0</v>
      </c>
      <c r="AC80" s="89">
        <v>0</v>
      </c>
      <c r="AD80" s="67">
        <f t="shared" si="2"/>
        <v>0</v>
      </c>
      <c r="AE80" s="67">
        <f t="shared" si="14"/>
        <v>0</v>
      </c>
      <c r="AF80" s="89">
        <v>0</v>
      </c>
      <c r="AG80" s="89">
        <v>0</v>
      </c>
      <c r="AH80" s="89">
        <v>0</v>
      </c>
      <c r="AI80" s="89">
        <v>0</v>
      </c>
      <c r="AJ80" s="66">
        <f>'12'!K79</f>
        <v>0</v>
      </c>
      <c r="AK80" s="89">
        <v>0</v>
      </c>
      <c r="AL80" s="89">
        <v>0</v>
      </c>
      <c r="AM80" s="89">
        <v>0</v>
      </c>
      <c r="AN80" s="89">
        <v>0</v>
      </c>
      <c r="AO80" s="89">
        <v>0</v>
      </c>
      <c r="AP80" s="89">
        <v>0</v>
      </c>
      <c r="AQ80" s="89">
        <v>0</v>
      </c>
      <c r="AR80" s="89">
        <v>0</v>
      </c>
      <c r="AS80" s="89">
        <v>0</v>
      </c>
      <c r="AT80" s="89">
        <v>0</v>
      </c>
      <c r="AU80" s="89">
        <v>0</v>
      </c>
      <c r="AV80" s="89">
        <v>0</v>
      </c>
      <c r="AW80" s="89">
        <v>0</v>
      </c>
      <c r="AX80" s="89">
        <v>0</v>
      </c>
      <c r="AY80" s="89">
        <v>0</v>
      </c>
      <c r="AZ80" s="89">
        <v>0</v>
      </c>
      <c r="BA80" s="89">
        <v>0</v>
      </c>
      <c r="BB80" s="89">
        <v>0</v>
      </c>
      <c r="BC80" s="89">
        <v>0</v>
      </c>
    </row>
    <row r="81" spans="1:55" ht="15.75">
      <c r="A81" s="48" t="s">
        <v>990</v>
      </c>
      <c r="B81" s="54" t="s">
        <v>991</v>
      </c>
      <c r="C81" s="61" t="s">
        <v>388</v>
      </c>
      <c r="D81" s="90">
        <f>'12'!H80</f>
        <v>1.62</v>
      </c>
      <c r="E81" s="67">
        <f t="shared" si="1"/>
        <v>1.62</v>
      </c>
      <c r="F81" s="89">
        <v>0</v>
      </c>
      <c r="G81" s="89">
        <v>0</v>
      </c>
      <c r="H81" s="89">
        <f t="shared" si="30"/>
        <v>1.62</v>
      </c>
      <c r="I81" s="89">
        <v>0</v>
      </c>
      <c r="J81" s="65">
        <f>'12'!J80</f>
        <v>0</v>
      </c>
      <c r="K81" s="89">
        <v>0</v>
      </c>
      <c r="L81" s="89">
        <v>0</v>
      </c>
      <c r="M81" s="89">
        <v>0</v>
      </c>
      <c r="N81" s="89">
        <v>0</v>
      </c>
      <c r="O81" s="66">
        <f>'12'!L80</f>
        <v>0</v>
      </c>
      <c r="P81" s="89">
        <v>0</v>
      </c>
      <c r="Q81" s="89">
        <v>0</v>
      </c>
      <c r="R81" s="89">
        <v>0</v>
      </c>
      <c r="S81" s="89">
        <v>0</v>
      </c>
      <c r="T81" s="66">
        <f>'12'!N80</f>
        <v>1.62</v>
      </c>
      <c r="U81" s="89">
        <v>0</v>
      </c>
      <c r="V81" s="89">
        <v>0</v>
      </c>
      <c r="W81" s="89">
        <f>T81</f>
        <v>1.62</v>
      </c>
      <c r="X81" s="89">
        <v>0</v>
      </c>
      <c r="Y81" s="66">
        <f>'12'!P80</f>
        <v>0</v>
      </c>
      <c r="Z81" s="89">
        <v>0</v>
      </c>
      <c r="AA81" s="89">
        <v>0</v>
      </c>
      <c r="AB81" s="89">
        <v>0</v>
      </c>
      <c r="AC81" s="89">
        <v>0</v>
      </c>
      <c r="AD81" s="67">
        <f t="shared" si="2"/>
        <v>0</v>
      </c>
      <c r="AE81" s="67">
        <f t="shared" si="14"/>
        <v>0</v>
      </c>
      <c r="AF81" s="89">
        <v>0</v>
      </c>
      <c r="AG81" s="89">
        <v>0</v>
      </c>
      <c r="AH81" s="89">
        <v>0</v>
      </c>
      <c r="AI81" s="89">
        <v>0</v>
      </c>
      <c r="AJ81" s="66">
        <f>'12'!K80</f>
        <v>0</v>
      </c>
      <c r="AK81" s="89">
        <v>0</v>
      </c>
      <c r="AL81" s="89">
        <v>0</v>
      </c>
      <c r="AM81" s="89">
        <v>0</v>
      </c>
      <c r="AN81" s="89">
        <v>0</v>
      </c>
      <c r="AO81" s="89">
        <v>0</v>
      </c>
      <c r="AP81" s="89">
        <v>0</v>
      </c>
      <c r="AQ81" s="89">
        <v>0</v>
      </c>
      <c r="AR81" s="89">
        <v>0</v>
      </c>
      <c r="AS81" s="89">
        <v>0</v>
      </c>
      <c r="AT81" s="89">
        <v>0</v>
      </c>
      <c r="AU81" s="89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89">
        <v>0</v>
      </c>
      <c r="BB81" s="89">
        <v>0</v>
      </c>
      <c r="BC81" s="89">
        <v>0</v>
      </c>
    </row>
    <row r="82" spans="1:55" ht="31.5">
      <c r="A82" s="48" t="s">
        <v>992</v>
      </c>
      <c r="B82" s="54" t="s">
        <v>993</v>
      </c>
      <c r="C82" s="61" t="s">
        <v>388</v>
      </c>
      <c r="D82" s="90">
        <f>'12'!H81</f>
        <v>0</v>
      </c>
      <c r="E82" s="67">
        <f t="shared" si="1"/>
        <v>0</v>
      </c>
      <c r="F82" s="89">
        <v>0</v>
      </c>
      <c r="G82" s="89">
        <v>0</v>
      </c>
      <c r="H82" s="89">
        <f t="shared" si="30"/>
        <v>0</v>
      </c>
      <c r="I82" s="89">
        <v>0</v>
      </c>
      <c r="J82" s="65">
        <f>'12'!J81</f>
        <v>0</v>
      </c>
      <c r="K82" s="89">
        <v>0</v>
      </c>
      <c r="L82" s="89">
        <v>0</v>
      </c>
      <c r="M82" s="89">
        <v>0</v>
      </c>
      <c r="N82" s="89">
        <v>0</v>
      </c>
      <c r="O82" s="66">
        <f>'12'!L81</f>
        <v>0</v>
      </c>
      <c r="P82" s="89">
        <v>0</v>
      </c>
      <c r="Q82" s="89">
        <v>0</v>
      </c>
      <c r="R82" s="89">
        <v>0</v>
      </c>
      <c r="S82" s="89">
        <v>0</v>
      </c>
      <c r="T82" s="66">
        <f>'12'!N81</f>
        <v>0</v>
      </c>
      <c r="U82" s="89">
        <v>0</v>
      </c>
      <c r="V82" s="89">
        <v>0</v>
      </c>
      <c r="W82" s="89">
        <v>0</v>
      </c>
      <c r="X82" s="89">
        <v>0</v>
      </c>
      <c r="Y82" s="66">
        <f>'12'!P81</f>
        <v>0</v>
      </c>
      <c r="Z82" s="89">
        <v>0</v>
      </c>
      <c r="AA82" s="89">
        <v>0</v>
      </c>
      <c r="AB82" s="89">
        <v>0</v>
      </c>
      <c r="AC82" s="89">
        <v>0</v>
      </c>
      <c r="AD82" s="67">
        <f t="shared" si="2"/>
        <v>0</v>
      </c>
      <c r="AE82" s="67">
        <f t="shared" si="14"/>
        <v>0</v>
      </c>
      <c r="AF82" s="89">
        <v>0</v>
      </c>
      <c r="AG82" s="89">
        <v>0</v>
      </c>
      <c r="AH82" s="89">
        <v>0</v>
      </c>
      <c r="AI82" s="89">
        <v>0</v>
      </c>
      <c r="AJ82" s="66">
        <f>'12'!K81</f>
        <v>0</v>
      </c>
      <c r="AK82" s="89">
        <v>0</v>
      </c>
      <c r="AL82" s="89">
        <v>0</v>
      </c>
      <c r="AM82" s="89">
        <v>0</v>
      </c>
      <c r="AN82" s="89">
        <v>0</v>
      </c>
      <c r="AO82" s="89">
        <v>0</v>
      </c>
      <c r="AP82" s="89">
        <v>0</v>
      </c>
      <c r="AQ82" s="89">
        <v>0</v>
      </c>
      <c r="AR82" s="89">
        <v>0</v>
      </c>
      <c r="AS82" s="89">
        <v>0</v>
      </c>
      <c r="AT82" s="89">
        <v>0</v>
      </c>
      <c r="AU82" s="89">
        <v>0</v>
      </c>
      <c r="AV82" s="89">
        <v>0</v>
      </c>
      <c r="AW82" s="89">
        <v>0</v>
      </c>
      <c r="AX82" s="89">
        <v>0</v>
      </c>
      <c r="AY82" s="89">
        <v>0</v>
      </c>
      <c r="AZ82" s="89">
        <v>0</v>
      </c>
      <c r="BA82" s="89">
        <v>0</v>
      </c>
      <c r="BB82" s="89">
        <v>0</v>
      </c>
      <c r="BC82" s="89">
        <v>0</v>
      </c>
    </row>
    <row r="83" spans="1:55" ht="47.25">
      <c r="A83" s="48" t="s">
        <v>994</v>
      </c>
      <c r="B83" s="55" t="s">
        <v>995</v>
      </c>
      <c r="C83" s="61" t="s">
        <v>388</v>
      </c>
      <c r="D83" s="90">
        <f>'12'!H82</f>
        <v>0</v>
      </c>
      <c r="E83" s="67">
        <f t="shared" si="1"/>
        <v>0</v>
      </c>
      <c r="F83" s="89">
        <v>0</v>
      </c>
      <c r="G83" s="89">
        <v>0</v>
      </c>
      <c r="H83" s="89">
        <f t="shared" si="30"/>
        <v>0</v>
      </c>
      <c r="I83" s="89">
        <v>0</v>
      </c>
      <c r="J83" s="65">
        <f>'12'!J82</f>
        <v>0</v>
      </c>
      <c r="K83" s="89">
        <v>0</v>
      </c>
      <c r="L83" s="89">
        <v>0</v>
      </c>
      <c r="M83" s="89">
        <v>0</v>
      </c>
      <c r="N83" s="89">
        <v>0</v>
      </c>
      <c r="O83" s="66">
        <f>'12'!L82</f>
        <v>0</v>
      </c>
      <c r="P83" s="89">
        <v>0</v>
      </c>
      <c r="Q83" s="89">
        <v>0</v>
      </c>
      <c r="R83" s="89">
        <v>0</v>
      </c>
      <c r="S83" s="89">
        <v>0</v>
      </c>
      <c r="T83" s="66">
        <f>'12'!N82</f>
        <v>0</v>
      </c>
      <c r="U83" s="89">
        <v>0</v>
      </c>
      <c r="V83" s="89">
        <v>0</v>
      </c>
      <c r="W83" s="89">
        <v>0</v>
      </c>
      <c r="X83" s="89">
        <v>0</v>
      </c>
      <c r="Y83" s="66">
        <f>'12'!P82</f>
        <v>0</v>
      </c>
      <c r="Z83" s="89">
        <v>0</v>
      </c>
      <c r="AA83" s="89">
        <v>0</v>
      </c>
      <c r="AB83" s="89">
        <v>0</v>
      </c>
      <c r="AC83" s="89">
        <v>0</v>
      </c>
      <c r="AD83" s="67">
        <f t="shared" si="2"/>
        <v>0</v>
      </c>
      <c r="AE83" s="67">
        <f t="shared" si="14"/>
        <v>0</v>
      </c>
      <c r="AF83" s="89">
        <v>0</v>
      </c>
      <c r="AG83" s="89">
        <v>0</v>
      </c>
      <c r="AH83" s="89">
        <v>0</v>
      </c>
      <c r="AI83" s="89">
        <v>0</v>
      </c>
      <c r="AJ83" s="66">
        <f>'12'!K82</f>
        <v>0</v>
      </c>
      <c r="AK83" s="89">
        <v>0</v>
      </c>
      <c r="AL83" s="89">
        <v>0</v>
      </c>
      <c r="AM83" s="89">
        <v>0</v>
      </c>
      <c r="AN83" s="89">
        <v>0</v>
      </c>
      <c r="AO83" s="89">
        <v>0</v>
      </c>
      <c r="AP83" s="89">
        <v>0</v>
      </c>
      <c r="AQ83" s="89">
        <v>0</v>
      </c>
      <c r="AR83" s="89">
        <v>0</v>
      </c>
      <c r="AS83" s="89">
        <v>0</v>
      </c>
      <c r="AT83" s="89">
        <v>0</v>
      </c>
      <c r="AU83" s="89">
        <v>0</v>
      </c>
      <c r="AV83" s="89">
        <v>0</v>
      </c>
      <c r="AW83" s="89">
        <v>0</v>
      </c>
      <c r="AX83" s="89">
        <v>0</v>
      </c>
      <c r="AY83" s="89">
        <v>0</v>
      </c>
      <c r="AZ83" s="89">
        <v>0</v>
      </c>
      <c r="BA83" s="89">
        <v>0</v>
      </c>
      <c r="BB83" s="89">
        <v>0</v>
      </c>
      <c r="BC83" s="89">
        <v>0</v>
      </c>
    </row>
    <row r="84" spans="1:55" ht="15.75">
      <c r="A84" s="48" t="s">
        <v>996</v>
      </c>
      <c r="B84" s="54" t="s">
        <v>997</v>
      </c>
      <c r="C84" s="61" t="s">
        <v>388</v>
      </c>
      <c r="D84" s="90">
        <f>'12'!H83</f>
        <v>0</v>
      </c>
      <c r="E84" s="67">
        <f aca="true" t="shared" si="31" ref="E84:E89">D84</f>
        <v>0</v>
      </c>
      <c r="F84" s="89">
        <v>0</v>
      </c>
      <c r="G84" s="89">
        <v>0</v>
      </c>
      <c r="H84" s="89">
        <f t="shared" si="30"/>
        <v>0</v>
      </c>
      <c r="I84" s="89">
        <v>0</v>
      </c>
      <c r="J84" s="65">
        <f>'12'!J83</f>
        <v>0</v>
      </c>
      <c r="K84" s="89">
        <v>0</v>
      </c>
      <c r="L84" s="89">
        <v>0</v>
      </c>
      <c r="M84" s="89">
        <v>0</v>
      </c>
      <c r="N84" s="89">
        <v>0</v>
      </c>
      <c r="O84" s="66">
        <f>'12'!L83</f>
        <v>0</v>
      </c>
      <c r="P84" s="89">
        <v>0</v>
      </c>
      <c r="Q84" s="89">
        <v>0</v>
      </c>
      <c r="R84" s="89">
        <v>0</v>
      </c>
      <c r="S84" s="89">
        <v>0</v>
      </c>
      <c r="T84" s="66">
        <f>'12'!N83</f>
        <v>0</v>
      </c>
      <c r="U84" s="89">
        <v>0</v>
      </c>
      <c r="V84" s="89">
        <v>0</v>
      </c>
      <c r="W84" s="89">
        <v>0</v>
      </c>
      <c r="X84" s="89">
        <v>0</v>
      </c>
      <c r="Y84" s="66">
        <f>'12'!P83</f>
        <v>0</v>
      </c>
      <c r="Z84" s="89">
        <v>0</v>
      </c>
      <c r="AA84" s="89">
        <v>0</v>
      </c>
      <c r="AB84" s="89">
        <v>0</v>
      </c>
      <c r="AC84" s="89">
        <v>0</v>
      </c>
      <c r="AD84" s="67">
        <f aca="true" t="shared" si="32" ref="AD84:AD89">AE84</f>
        <v>0</v>
      </c>
      <c r="AE84" s="67">
        <f aca="true" t="shared" si="33" ref="AE84:AE89">AJ84</f>
        <v>0</v>
      </c>
      <c r="AF84" s="89">
        <v>0</v>
      </c>
      <c r="AG84" s="89">
        <v>0</v>
      </c>
      <c r="AH84" s="89">
        <v>0</v>
      </c>
      <c r="AI84" s="89">
        <v>0</v>
      </c>
      <c r="AJ84" s="66">
        <f>'12'!K83</f>
        <v>0</v>
      </c>
      <c r="AK84" s="89">
        <v>0</v>
      </c>
      <c r="AL84" s="89">
        <v>0</v>
      </c>
      <c r="AM84" s="89">
        <v>0</v>
      </c>
      <c r="AN84" s="89">
        <v>0</v>
      </c>
      <c r="AO84" s="89">
        <v>0</v>
      </c>
      <c r="AP84" s="89">
        <v>0</v>
      </c>
      <c r="AQ84" s="89">
        <v>0</v>
      </c>
      <c r="AR84" s="89">
        <v>0</v>
      </c>
      <c r="AS84" s="89">
        <v>0</v>
      </c>
      <c r="AT84" s="89">
        <v>0</v>
      </c>
      <c r="AU84" s="89">
        <v>0</v>
      </c>
      <c r="AV84" s="89">
        <v>0</v>
      </c>
      <c r="AW84" s="89">
        <v>0</v>
      </c>
      <c r="AX84" s="89">
        <v>0</v>
      </c>
      <c r="AY84" s="89">
        <v>0</v>
      </c>
      <c r="AZ84" s="89">
        <v>0</v>
      </c>
      <c r="BA84" s="89">
        <v>0</v>
      </c>
      <c r="BB84" s="89">
        <v>0</v>
      </c>
      <c r="BC84" s="89">
        <v>0</v>
      </c>
    </row>
    <row r="85" spans="1:55" ht="15.75">
      <c r="A85" s="48" t="s">
        <v>998</v>
      </c>
      <c r="B85" s="54" t="s">
        <v>999</v>
      </c>
      <c r="C85" s="61" t="s">
        <v>388</v>
      </c>
      <c r="D85" s="90">
        <f>'12'!H84</f>
        <v>0</v>
      </c>
      <c r="E85" s="67">
        <f t="shared" si="31"/>
        <v>0</v>
      </c>
      <c r="F85" s="89">
        <v>0</v>
      </c>
      <c r="G85" s="89">
        <v>0</v>
      </c>
      <c r="H85" s="89">
        <f t="shared" si="30"/>
        <v>0</v>
      </c>
      <c r="I85" s="89">
        <v>0</v>
      </c>
      <c r="J85" s="65">
        <f>'12'!J84</f>
        <v>0</v>
      </c>
      <c r="K85" s="89">
        <v>0</v>
      </c>
      <c r="L85" s="89">
        <v>0</v>
      </c>
      <c r="M85" s="89">
        <v>0</v>
      </c>
      <c r="N85" s="89">
        <v>0</v>
      </c>
      <c r="O85" s="66">
        <f>'12'!L84</f>
        <v>0</v>
      </c>
      <c r="P85" s="89">
        <v>0</v>
      </c>
      <c r="Q85" s="89">
        <v>0</v>
      </c>
      <c r="R85" s="89">
        <v>0</v>
      </c>
      <c r="S85" s="89">
        <v>0</v>
      </c>
      <c r="T85" s="66">
        <f>'12'!N84</f>
        <v>0</v>
      </c>
      <c r="U85" s="89">
        <v>0</v>
      </c>
      <c r="V85" s="89">
        <v>0</v>
      </c>
      <c r="W85" s="89">
        <v>0</v>
      </c>
      <c r="X85" s="89">
        <v>0</v>
      </c>
      <c r="Y85" s="66">
        <f>'12'!P84</f>
        <v>0</v>
      </c>
      <c r="Z85" s="89">
        <v>0</v>
      </c>
      <c r="AA85" s="89">
        <v>0</v>
      </c>
      <c r="AB85" s="89">
        <v>0</v>
      </c>
      <c r="AC85" s="89">
        <v>0</v>
      </c>
      <c r="AD85" s="67">
        <f t="shared" si="32"/>
        <v>0</v>
      </c>
      <c r="AE85" s="67">
        <f t="shared" si="33"/>
        <v>0</v>
      </c>
      <c r="AF85" s="89">
        <v>0</v>
      </c>
      <c r="AG85" s="89">
        <v>0</v>
      </c>
      <c r="AH85" s="89">
        <v>0</v>
      </c>
      <c r="AI85" s="89">
        <v>0</v>
      </c>
      <c r="AJ85" s="66">
        <f>'12'!K84</f>
        <v>0</v>
      </c>
      <c r="AK85" s="89">
        <v>0</v>
      </c>
      <c r="AL85" s="89">
        <v>0</v>
      </c>
      <c r="AM85" s="89">
        <v>0</v>
      </c>
      <c r="AN85" s="89">
        <v>0</v>
      </c>
      <c r="AO85" s="89">
        <v>0</v>
      </c>
      <c r="AP85" s="89">
        <v>0</v>
      </c>
      <c r="AQ85" s="89">
        <v>0</v>
      </c>
      <c r="AR85" s="89">
        <v>0</v>
      </c>
      <c r="AS85" s="89">
        <v>0</v>
      </c>
      <c r="AT85" s="89">
        <v>0</v>
      </c>
      <c r="AU85" s="89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89">
        <v>0</v>
      </c>
      <c r="BB85" s="89">
        <v>0</v>
      </c>
      <c r="BC85" s="89">
        <v>0</v>
      </c>
    </row>
    <row r="86" spans="1:55" ht="31.5">
      <c r="A86" s="48" t="s">
        <v>1000</v>
      </c>
      <c r="B86" s="54" t="s">
        <v>1001</v>
      </c>
      <c r="C86" s="61" t="s">
        <v>388</v>
      </c>
      <c r="D86" s="90">
        <f>'12'!H85</f>
        <v>0</v>
      </c>
      <c r="E86" s="67">
        <f t="shared" si="31"/>
        <v>0</v>
      </c>
      <c r="F86" s="89">
        <v>0</v>
      </c>
      <c r="G86" s="89">
        <v>0</v>
      </c>
      <c r="H86" s="89">
        <f t="shared" si="30"/>
        <v>0</v>
      </c>
      <c r="I86" s="89">
        <v>0</v>
      </c>
      <c r="J86" s="65">
        <f>'12'!J85</f>
        <v>0</v>
      </c>
      <c r="K86" s="89">
        <v>0</v>
      </c>
      <c r="L86" s="89">
        <v>0</v>
      </c>
      <c r="M86" s="89">
        <v>0</v>
      </c>
      <c r="N86" s="89">
        <v>0</v>
      </c>
      <c r="O86" s="66">
        <f>'12'!L85</f>
        <v>0</v>
      </c>
      <c r="P86" s="89">
        <v>0</v>
      </c>
      <c r="Q86" s="89">
        <v>0</v>
      </c>
      <c r="R86" s="89">
        <v>0</v>
      </c>
      <c r="S86" s="89">
        <v>0</v>
      </c>
      <c r="T86" s="66">
        <f>'12'!N85</f>
        <v>0</v>
      </c>
      <c r="U86" s="89">
        <v>0</v>
      </c>
      <c r="V86" s="89">
        <v>0</v>
      </c>
      <c r="W86" s="89">
        <v>0</v>
      </c>
      <c r="X86" s="89">
        <v>0</v>
      </c>
      <c r="Y86" s="66">
        <f>'12'!P85</f>
        <v>0</v>
      </c>
      <c r="Z86" s="89">
        <v>0</v>
      </c>
      <c r="AA86" s="89">
        <v>0</v>
      </c>
      <c r="AB86" s="89">
        <v>0</v>
      </c>
      <c r="AC86" s="89">
        <v>0</v>
      </c>
      <c r="AD86" s="67">
        <f t="shared" si="32"/>
        <v>0</v>
      </c>
      <c r="AE86" s="67">
        <f t="shared" si="33"/>
        <v>0</v>
      </c>
      <c r="AF86" s="89">
        <v>0</v>
      </c>
      <c r="AG86" s="89">
        <v>0</v>
      </c>
      <c r="AH86" s="89">
        <v>0</v>
      </c>
      <c r="AI86" s="89">
        <v>0</v>
      </c>
      <c r="AJ86" s="66">
        <f>'12'!K85</f>
        <v>0</v>
      </c>
      <c r="AK86" s="89">
        <v>0</v>
      </c>
      <c r="AL86" s="89">
        <v>0</v>
      </c>
      <c r="AM86" s="89">
        <v>0</v>
      </c>
      <c r="AN86" s="89">
        <v>0</v>
      </c>
      <c r="AO86" s="89">
        <v>0</v>
      </c>
      <c r="AP86" s="89">
        <v>0</v>
      </c>
      <c r="AQ86" s="89">
        <v>0</v>
      </c>
      <c r="AR86" s="89">
        <v>0</v>
      </c>
      <c r="AS86" s="89">
        <v>0</v>
      </c>
      <c r="AT86" s="89">
        <v>0</v>
      </c>
      <c r="AU86" s="89">
        <v>0</v>
      </c>
      <c r="AV86" s="89">
        <v>0</v>
      </c>
      <c r="AW86" s="89">
        <v>0</v>
      </c>
      <c r="AX86" s="89">
        <v>0</v>
      </c>
      <c r="AY86" s="89">
        <v>0</v>
      </c>
      <c r="AZ86" s="89">
        <v>0</v>
      </c>
      <c r="BA86" s="89">
        <v>0</v>
      </c>
      <c r="BB86" s="89">
        <v>0</v>
      </c>
      <c r="BC86" s="89">
        <v>0</v>
      </c>
    </row>
    <row r="87" spans="1:55" ht="15.75">
      <c r="A87" s="48" t="s">
        <v>1002</v>
      </c>
      <c r="B87" s="62" t="s">
        <v>1003</v>
      </c>
      <c r="C87" s="61" t="s">
        <v>388</v>
      </c>
      <c r="D87" s="90">
        <f>'12'!H86</f>
        <v>0</v>
      </c>
      <c r="E87" s="67">
        <f t="shared" si="31"/>
        <v>0</v>
      </c>
      <c r="F87" s="89">
        <v>0</v>
      </c>
      <c r="G87" s="89">
        <v>0</v>
      </c>
      <c r="H87" s="89">
        <f t="shared" si="30"/>
        <v>0</v>
      </c>
      <c r="I87" s="89">
        <v>0</v>
      </c>
      <c r="J87" s="65">
        <f>'12'!J86</f>
        <v>0</v>
      </c>
      <c r="K87" s="89">
        <v>0</v>
      </c>
      <c r="L87" s="89">
        <v>0</v>
      </c>
      <c r="M87" s="89">
        <v>0</v>
      </c>
      <c r="N87" s="89">
        <v>0</v>
      </c>
      <c r="O87" s="66">
        <f>'12'!L86</f>
        <v>0</v>
      </c>
      <c r="P87" s="89">
        <v>0</v>
      </c>
      <c r="Q87" s="89">
        <v>0</v>
      </c>
      <c r="R87" s="89">
        <v>0</v>
      </c>
      <c r="S87" s="89">
        <v>0</v>
      </c>
      <c r="T87" s="66">
        <f>'12'!N86</f>
        <v>0</v>
      </c>
      <c r="U87" s="89">
        <v>0</v>
      </c>
      <c r="V87" s="89">
        <v>0</v>
      </c>
      <c r="W87" s="89">
        <v>0</v>
      </c>
      <c r="X87" s="89">
        <v>0</v>
      </c>
      <c r="Y87" s="66">
        <f>'12'!P86</f>
        <v>0</v>
      </c>
      <c r="Z87" s="89">
        <v>0</v>
      </c>
      <c r="AA87" s="89">
        <v>0</v>
      </c>
      <c r="AB87" s="89">
        <v>0</v>
      </c>
      <c r="AC87" s="89">
        <v>0</v>
      </c>
      <c r="AD87" s="67">
        <f t="shared" si="32"/>
        <v>0</v>
      </c>
      <c r="AE87" s="67">
        <f t="shared" si="33"/>
        <v>0</v>
      </c>
      <c r="AF87" s="89">
        <v>0</v>
      </c>
      <c r="AG87" s="89">
        <v>0</v>
      </c>
      <c r="AH87" s="89">
        <v>0</v>
      </c>
      <c r="AI87" s="89">
        <v>0</v>
      </c>
      <c r="AJ87" s="66">
        <f>'12'!K86</f>
        <v>0</v>
      </c>
      <c r="AK87" s="89">
        <v>0</v>
      </c>
      <c r="AL87" s="89">
        <v>0</v>
      </c>
      <c r="AM87" s="89">
        <v>0</v>
      </c>
      <c r="AN87" s="89">
        <v>0</v>
      </c>
      <c r="AO87" s="89">
        <v>0</v>
      </c>
      <c r="AP87" s="89">
        <v>0</v>
      </c>
      <c r="AQ87" s="89">
        <v>0</v>
      </c>
      <c r="AR87" s="89">
        <v>0</v>
      </c>
      <c r="AS87" s="89">
        <v>0</v>
      </c>
      <c r="AT87" s="89">
        <v>0</v>
      </c>
      <c r="AU87" s="89">
        <v>0</v>
      </c>
      <c r="AV87" s="89">
        <v>0</v>
      </c>
      <c r="AW87" s="89">
        <v>0</v>
      </c>
      <c r="AX87" s="89">
        <v>0</v>
      </c>
      <c r="AY87" s="89">
        <v>0</v>
      </c>
      <c r="AZ87" s="89">
        <v>0</v>
      </c>
      <c r="BA87" s="89">
        <v>0</v>
      </c>
      <c r="BB87" s="89">
        <v>0</v>
      </c>
      <c r="BC87" s="89">
        <v>0</v>
      </c>
    </row>
    <row r="88" spans="1:55" ht="15.75">
      <c r="A88" s="48" t="s">
        <v>1004</v>
      </c>
      <c r="B88" s="62" t="s">
        <v>1005</v>
      </c>
      <c r="C88" s="61" t="s">
        <v>388</v>
      </c>
      <c r="D88" s="90">
        <f>'12'!H87</f>
        <v>0</v>
      </c>
      <c r="E88" s="67">
        <f t="shared" si="31"/>
        <v>0</v>
      </c>
      <c r="F88" s="89">
        <v>0</v>
      </c>
      <c r="G88" s="89">
        <v>0</v>
      </c>
      <c r="H88" s="89">
        <f t="shared" si="30"/>
        <v>0</v>
      </c>
      <c r="I88" s="89">
        <v>0</v>
      </c>
      <c r="J88" s="65">
        <f>'12'!J87</f>
        <v>0</v>
      </c>
      <c r="K88" s="89">
        <v>0</v>
      </c>
      <c r="L88" s="89">
        <v>0</v>
      </c>
      <c r="M88" s="89">
        <v>0</v>
      </c>
      <c r="N88" s="89">
        <v>0</v>
      </c>
      <c r="O88" s="66">
        <f>'12'!L87</f>
        <v>0</v>
      </c>
      <c r="P88" s="89">
        <v>0</v>
      </c>
      <c r="Q88" s="89">
        <v>0</v>
      </c>
      <c r="R88" s="89">
        <v>0</v>
      </c>
      <c r="S88" s="89">
        <v>0</v>
      </c>
      <c r="T88" s="66">
        <f>'12'!N87</f>
        <v>0</v>
      </c>
      <c r="U88" s="89">
        <v>0</v>
      </c>
      <c r="V88" s="89">
        <v>0</v>
      </c>
      <c r="W88" s="89">
        <v>0</v>
      </c>
      <c r="X88" s="89">
        <v>0</v>
      </c>
      <c r="Y88" s="66">
        <f>'12'!P87</f>
        <v>0</v>
      </c>
      <c r="Z88" s="89">
        <v>0</v>
      </c>
      <c r="AA88" s="89">
        <v>0</v>
      </c>
      <c r="AB88" s="89">
        <v>0</v>
      </c>
      <c r="AC88" s="89">
        <v>0</v>
      </c>
      <c r="AD88" s="67">
        <f t="shared" si="32"/>
        <v>0</v>
      </c>
      <c r="AE88" s="67">
        <f t="shared" si="33"/>
        <v>0</v>
      </c>
      <c r="AF88" s="89">
        <v>0</v>
      </c>
      <c r="AG88" s="89">
        <v>0</v>
      </c>
      <c r="AH88" s="89">
        <v>0</v>
      </c>
      <c r="AI88" s="89">
        <v>0</v>
      </c>
      <c r="AJ88" s="66">
        <f>'12'!K87</f>
        <v>0</v>
      </c>
      <c r="AK88" s="89">
        <v>0</v>
      </c>
      <c r="AL88" s="89">
        <v>0</v>
      </c>
      <c r="AM88" s="89">
        <v>0</v>
      </c>
      <c r="AN88" s="89">
        <v>0</v>
      </c>
      <c r="AO88" s="89">
        <v>0</v>
      </c>
      <c r="AP88" s="89">
        <v>0</v>
      </c>
      <c r="AQ88" s="89">
        <v>0</v>
      </c>
      <c r="AR88" s="89">
        <v>0</v>
      </c>
      <c r="AS88" s="89">
        <v>0</v>
      </c>
      <c r="AT88" s="89">
        <v>0</v>
      </c>
      <c r="AU88" s="89">
        <v>0</v>
      </c>
      <c r="AV88" s="89">
        <v>0</v>
      </c>
      <c r="AW88" s="89">
        <v>0</v>
      </c>
      <c r="AX88" s="89">
        <v>0</v>
      </c>
      <c r="AY88" s="89">
        <v>0</v>
      </c>
      <c r="AZ88" s="89">
        <v>0</v>
      </c>
      <c r="BA88" s="89">
        <v>0</v>
      </c>
      <c r="BB88" s="89">
        <v>0</v>
      </c>
      <c r="BC88" s="89">
        <v>0</v>
      </c>
    </row>
    <row r="89" spans="1:55" ht="47.25">
      <c r="A89" s="48" t="s">
        <v>1006</v>
      </c>
      <c r="B89" s="62" t="s">
        <v>1007</v>
      </c>
      <c r="C89" s="61" t="s">
        <v>388</v>
      </c>
      <c r="D89" s="90">
        <f>'12'!H88</f>
        <v>6.98</v>
      </c>
      <c r="E89" s="67">
        <f t="shared" si="31"/>
        <v>6.98</v>
      </c>
      <c r="F89" s="89">
        <v>0</v>
      </c>
      <c r="G89" s="89">
        <v>0</v>
      </c>
      <c r="H89" s="89">
        <f t="shared" si="30"/>
        <v>6.98</v>
      </c>
      <c r="I89" s="89">
        <v>0</v>
      </c>
      <c r="J89" s="65">
        <f>'12'!J88</f>
        <v>0</v>
      </c>
      <c r="K89" s="89">
        <v>0</v>
      </c>
      <c r="L89" s="89">
        <v>0</v>
      </c>
      <c r="M89" s="89">
        <v>0</v>
      </c>
      <c r="N89" s="89">
        <v>0</v>
      </c>
      <c r="O89" s="66">
        <f>'12'!L88</f>
        <v>0</v>
      </c>
      <c r="P89" s="89">
        <v>0</v>
      </c>
      <c r="Q89" s="89">
        <v>0</v>
      </c>
      <c r="R89" s="89">
        <v>0</v>
      </c>
      <c r="S89" s="89">
        <v>0</v>
      </c>
      <c r="T89" s="66">
        <f>'12'!N88</f>
        <v>6.98</v>
      </c>
      <c r="U89" s="89">
        <v>0</v>
      </c>
      <c r="V89" s="89">
        <v>0</v>
      </c>
      <c r="W89" s="89">
        <f>T89</f>
        <v>6.98</v>
      </c>
      <c r="X89" s="89">
        <v>0</v>
      </c>
      <c r="Y89" s="66">
        <f>'12'!P88</f>
        <v>0</v>
      </c>
      <c r="Z89" s="89">
        <v>0</v>
      </c>
      <c r="AA89" s="89">
        <v>0</v>
      </c>
      <c r="AB89" s="89">
        <v>0</v>
      </c>
      <c r="AC89" s="89">
        <v>0</v>
      </c>
      <c r="AD89" s="67">
        <f t="shared" si="32"/>
        <v>0</v>
      </c>
      <c r="AE89" s="67">
        <f t="shared" si="33"/>
        <v>0</v>
      </c>
      <c r="AF89" s="89">
        <v>0</v>
      </c>
      <c r="AG89" s="89">
        <v>0</v>
      </c>
      <c r="AH89" s="89">
        <v>0</v>
      </c>
      <c r="AI89" s="89">
        <v>0</v>
      </c>
      <c r="AJ89" s="66">
        <f>'12'!K88</f>
        <v>0</v>
      </c>
      <c r="AK89" s="89">
        <v>0</v>
      </c>
      <c r="AL89" s="89">
        <v>0</v>
      </c>
      <c r="AM89" s="89">
        <v>0</v>
      </c>
      <c r="AN89" s="89">
        <v>0</v>
      </c>
      <c r="AO89" s="89">
        <v>0</v>
      </c>
      <c r="AP89" s="89">
        <v>0</v>
      </c>
      <c r="AQ89" s="89">
        <v>0</v>
      </c>
      <c r="AR89" s="89">
        <v>0</v>
      </c>
      <c r="AS89" s="89">
        <v>0</v>
      </c>
      <c r="AT89" s="89">
        <v>0</v>
      </c>
      <c r="AU89" s="89">
        <v>0</v>
      </c>
      <c r="AV89" s="89">
        <v>0</v>
      </c>
      <c r="AW89" s="89">
        <v>0</v>
      </c>
      <c r="AX89" s="89">
        <v>0</v>
      </c>
      <c r="AY89" s="89">
        <f>'12'!Q88</f>
        <v>5.08155353</v>
      </c>
      <c r="AZ89" s="89">
        <v>0</v>
      </c>
      <c r="BA89" s="89">
        <v>0</v>
      </c>
      <c r="BB89" s="89">
        <f>AY89</f>
        <v>5.08155353</v>
      </c>
      <c r="BC89" s="89">
        <v>0</v>
      </c>
    </row>
  </sheetData>
  <sheetProtection/>
  <mergeCells count="29">
    <mergeCell ref="AY16:BC16"/>
    <mergeCell ref="D14:AC14"/>
    <mergeCell ref="E15:AC15"/>
    <mergeCell ref="AD14:BC14"/>
    <mergeCell ref="AE15:BC15"/>
    <mergeCell ref="AJ16:AN16"/>
    <mergeCell ref="AD16:AD17"/>
    <mergeCell ref="AE16:AI16"/>
    <mergeCell ref="T16:X16"/>
    <mergeCell ref="A1:AC1"/>
    <mergeCell ref="Y16:AC16"/>
    <mergeCell ref="D16:D17"/>
    <mergeCell ref="E16:I16"/>
    <mergeCell ref="A14:A17"/>
    <mergeCell ref="J16:N16"/>
    <mergeCell ref="O16:S16"/>
    <mergeCell ref="N12:X12"/>
    <mergeCell ref="B14:B17"/>
    <mergeCell ref="C14:C17"/>
    <mergeCell ref="O9:P9"/>
    <mergeCell ref="AO16:AS16"/>
    <mergeCell ref="L6:V6"/>
    <mergeCell ref="L7:V7"/>
    <mergeCell ref="AX2:BC2"/>
    <mergeCell ref="A3:AC3"/>
    <mergeCell ref="K4:L4"/>
    <mergeCell ref="M4:N4"/>
    <mergeCell ref="O4:P4"/>
    <mergeCell ref="AT16:AX16"/>
  </mergeCells>
  <printOptions/>
  <pageMargins left="0.3937007874015748" right="0.3937007874015748" top="0.3937007874015748" bottom="0.3937007874015748" header="0.31496062992125984" footer="0.31496062992125984"/>
  <pageSetup fitToHeight="4" fitToWidth="1" horizontalDpi="600" verticalDpi="600" orientation="landscape" paperSize="9" scale="38" r:id="rId1"/>
  <colBreaks count="1" manualBreakCount="1"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Y89"/>
  <sheetViews>
    <sheetView zoomScale="90" zoomScaleNormal="90" zoomScaleSheetLayoutView="100" zoomScalePageLayoutView="0" workbookViewId="0" topLeftCell="A1">
      <selection activeCell="A12" sqref="A12"/>
    </sheetView>
  </sheetViews>
  <sheetFormatPr defaultColWidth="9.140625" defaultRowHeight="12.75" outlineLevelRow="2"/>
  <cols>
    <col min="1" max="1" width="20.00390625" style="1" customWidth="1"/>
    <col min="2" max="2" width="82.57421875" style="1" customWidth="1"/>
    <col min="3" max="3" width="14.8515625" style="1" customWidth="1"/>
    <col min="4" max="39" width="6.421875" style="1" customWidth="1"/>
    <col min="40" max="41" width="6.421875" style="16" customWidth="1"/>
    <col min="42" max="45" width="6.421875" style="1" customWidth="1"/>
    <col min="46" max="46" width="11.421875" style="1" customWidth="1"/>
    <col min="47" max="16384" width="9.140625" style="1" customWidth="1"/>
  </cols>
  <sheetData>
    <row r="1" spans="1:45" ht="39.75" customHeight="1">
      <c r="A1" s="292" t="s">
        <v>380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S1" s="11"/>
    </row>
    <row r="2" spans="41:45" ht="19.5" customHeight="1">
      <c r="AO2" s="294"/>
      <c r="AP2" s="294"/>
      <c r="AQ2" s="294"/>
      <c r="AR2" s="294"/>
      <c r="AS2" s="294"/>
    </row>
    <row r="3" spans="1:45" ht="15">
      <c r="A3" s="279" t="s">
        <v>1032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17"/>
      <c r="AO3" s="17"/>
      <c r="AP3" s="8"/>
      <c r="AQ3" s="8"/>
      <c r="AR3" s="8"/>
      <c r="AS3" s="8"/>
    </row>
    <row r="4" spans="1:45" ht="15">
      <c r="A4" s="3"/>
      <c r="B4" s="3"/>
      <c r="C4" s="3"/>
      <c r="D4" s="3"/>
      <c r="E4" s="3"/>
      <c r="F4" s="3"/>
      <c r="G4" s="3"/>
      <c r="H4" s="3"/>
      <c r="I4" s="3"/>
      <c r="J4" s="3"/>
      <c r="K4" s="4" t="s">
        <v>381</v>
      </c>
      <c r="L4" s="290" t="s">
        <v>1009</v>
      </c>
      <c r="M4" s="29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8"/>
      <c r="AO4" s="18"/>
      <c r="AP4" s="2"/>
      <c r="AQ4" s="2"/>
      <c r="AR4" s="2"/>
      <c r="AS4" s="2"/>
    </row>
    <row r="5" spans="1:45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8"/>
      <c r="AO5" s="18"/>
      <c r="AP5" s="2"/>
      <c r="AQ5" s="2"/>
      <c r="AR5" s="2"/>
      <c r="AS5" s="2"/>
    </row>
    <row r="6" spans="1:45" ht="14.25" customHeight="1">
      <c r="A6" s="3"/>
      <c r="B6" s="3"/>
      <c r="C6" s="3"/>
      <c r="D6" s="3"/>
      <c r="E6" s="3"/>
      <c r="F6" s="3"/>
      <c r="G6" s="3"/>
      <c r="H6" s="3"/>
      <c r="I6" s="4" t="s">
        <v>148</v>
      </c>
      <c r="J6" s="288" t="s">
        <v>848</v>
      </c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6"/>
      <c r="V6" s="6"/>
      <c r="W6" s="6"/>
      <c r="X6" s="6"/>
      <c r="Y6" s="6"/>
      <c r="Z6" s="6"/>
      <c r="AA6" s="6"/>
      <c r="AB6" s="8"/>
      <c r="AC6" s="8"/>
      <c r="AD6" s="2"/>
      <c r="AE6" s="2"/>
      <c r="AF6" s="2"/>
      <c r="AG6" s="2"/>
      <c r="AH6" s="2"/>
      <c r="AI6" s="2"/>
      <c r="AJ6" s="2"/>
      <c r="AK6" s="2"/>
      <c r="AL6" s="2"/>
      <c r="AM6" s="2"/>
      <c r="AN6" s="18"/>
      <c r="AO6" s="18"/>
      <c r="AP6" s="2"/>
      <c r="AQ6" s="2"/>
      <c r="AR6" s="2"/>
      <c r="AS6" s="2"/>
    </row>
    <row r="7" spans="1:45" ht="15.75" customHeight="1">
      <c r="A7" s="3"/>
      <c r="B7" s="3"/>
      <c r="C7" s="3"/>
      <c r="D7" s="3"/>
      <c r="E7" s="3"/>
      <c r="F7" s="3"/>
      <c r="G7" s="3"/>
      <c r="H7" s="3"/>
      <c r="I7" s="3"/>
      <c r="J7" s="289" t="s">
        <v>149</v>
      </c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5"/>
      <c r="V7" s="5"/>
      <c r="W7" s="5"/>
      <c r="X7" s="5"/>
      <c r="Y7" s="5"/>
      <c r="Z7" s="5"/>
      <c r="AA7" s="5"/>
      <c r="AB7" s="7"/>
      <c r="AC7" s="7"/>
      <c r="AD7" s="7"/>
      <c r="AE7" s="7"/>
      <c r="AF7" s="2"/>
      <c r="AG7" s="2"/>
      <c r="AH7" s="2"/>
      <c r="AI7" s="2"/>
      <c r="AJ7" s="2"/>
      <c r="AK7" s="2"/>
      <c r="AL7" s="2"/>
      <c r="AM7" s="2"/>
      <c r="AN7" s="18"/>
      <c r="AO7" s="18"/>
      <c r="AP7" s="2"/>
      <c r="AQ7" s="2"/>
      <c r="AR7" s="2"/>
      <c r="AS7" s="2"/>
    </row>
    <row r="8" spans="1:45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8"/>
      <c r="AO8" s="18"/>
      <c r="AP8" s="2"/>
      <c r="AQ8" s="2"/>
      <c r="AR8" s="2"/>
      <c r="AS8" s="2"/>
    </row>
    <row r="9" spans="1:4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 t="s">
        <v>150</v>
      </c>
      <c r="M9" s="290" t="s">
        <v>1009</v>
      </c>
      <c r="N9" s="290"/>
      <c r="O9" s="3" t="s">
        <v>151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8"/>
      <c r="AO9" s="18"/>
      <c r="AP9" s="2"/>
      <c r="AQ9" s="2"/>
      <c r="AR9" s="2"/>
      <c r="AS9" s="2"/>
    </row>
    <row r="10" spans="1:45" ht="9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8"/>
      <c r="AO10" s="18"/>
      <c r="AP10" s="2"/>
      <c r="AQ10" s="2"/>
      <c r="AR10" s="2"/>
      <c r="AS10" s="2"/>
    </row>
    <row r="11" spans="1:45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4" t="s">
        <v>152</v>
      </c>
      <c r="M11" s="12" t="s">
        <v>1025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9"/>
      <c r="AC11" s="9"/>
      <c r="AD11" s="9"/>
      <c r="AE11" s="9"/>
      <c r="AF11" s="9"/>
      <c r="AG11" s="9"/>
      <c r="AH11" s="2"/>
      <c r="AI11" s="2"/>
      <c r="AJ11" s="2"/>
      <c r="AK11" s="2"/>
      <c r="AL11" s="2"/>
      <c r="AM11" s="2"/>
      <c r="AN11" s="18"/>
      <c r="AO11" s="18"/>
      <c r="AP11" s="2"/>
      <c r="AQ11" s="2"/>
      <c r="AR11" s="2"/>
      <c r="AS11" s="2"/>
    </row>
    <row r="12" spans="1:4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91" t="s">
        <v>153</v>
      </c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2"/>
      <c r="AI12" s="2"/>
      <c r="AJ12" s="2"/>
      <c r="AK12" s="2"/>
      <c r="AL12" s="2"/>
      <c r="AM12" s="2"/>
      <c r="AN12" s="18"/>
      <c r="AO12" s="18"/>
      <c r="AP12" s="2"/>
      <c r="AQ12" s="2"/>
      <c r="AR12" s="2"/>
      <c r="AS12" s="2"/>
    </row>
    <row r="13" spans="7:15" ht="9" customHeight="1">
      <c r="G13" s="10"/>
      <c r="H13" s="10"/>
      <c r="I13" s="10"/>
      <c r="J13" s="10"/>
      <c r="K13" s="10"/>
      <c r="L13" s="10"/>
      <c r="M13" s="10"/>
      <c r="N13" s="10"/>
      <c r="O13" s="10"/>
    </row>
    <row r="14" spans="1:51" ht="15" customHeight="1">
      <c r="A14" s="235" t="s">
        <v>165</v>
      </c>
      <c r="B14" s="235" t="s">
        <v>166</v>
      </c>
      <c r="C14" s="235" t="s">
        <v>167</v>
      </c>
      <c r="D14" s="295" t="s">
        <v>382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</row>
    <row r="15" spans="1:51" ht="57.75" customHeight="1">
      <c r="A15" s="236"/>
      <c r="B15" s="236"/>
      <c r="C15" s="236"/>
      <c r="D15" s="287" t="s">
        <v>183</v>
      </c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 t="s">
        <v>392</v>
      </c>
      <c r="U15" s="287"/>
      <c r="V15" s="287"/>
      <c r="W15" s="287"/>
      <c r="X15" s="287"/>
      <c r="Y15" s="287"/>
      <c r="Z15" s="287"/>
      <c r="AA15" s="287"/>
      <c r="AB15" s="287"/>
      <c r="AC15" s="287"/>
      <c r="AD15" s="287" t="s">
        <v>393</v>
      </c>
      <c r="AE15" s="287"/>
      <c r="AF15" s="287"/>
      <c r="AG15" s="287"/>
      <c r="AH15" s="287"/>
      <c r="AI15" s="287"/>
      <c r="AJ15" s="287" t="s">
        <v>394</v>
      </c>
      <c r="AK15" s="287"/>
      <c r="AL15" s="287"/>
      <c r="AM15" s="287"/>
      <c r="AN15" s="287" t="s">
        <v>184</v>
      </c>
      <c r="AO15" s="287"/>
      <c r="AP15" s="287"/>
      <c r="AQ15" s="287"/>
      <c r="AR15" s="287"/>
      <c r="AS15" s="287"/>
      <c r="AT15" s="287" t="s">
        <v>185</v>
      </c>
      <c r="AU15" s="287"/>
      <c r="AV15" s="287"/>
      <c r="AW15" s="287"/>
      <c r="AX15" s="287" t="s">
        <v>186</v>
      </c>
      <c r="AY15" s="287"/>
    </row>
    <row r="16" spans="1:51" ht="69" customHeight="1">
      <c r="A16" s="236"/>
      <c r="B16" s="236"/>
      <c r="C16" s="236"/>
      <c r="D16" s="286" t="s">
        <v>395</v>
      </c>
      <c r="E16" s="286"/>
      <c r="F16" s="286" t="s">
        <v>396</v>
      </c>
      <c r="G16" s="286"/>
      <c r="H16" s="286" t="s">
        <v>397</v>
      </c>
      <c r="I16" s="286"/>
      <c r="J16" s="286" t="s">
        <v>398</v>
      </c>
      <c r="K16" s="286"/>
      <c r="L16" s="286" t="s">
        <v>399</v>
      </c>
      <c r="M16" s="286"/>
      <c r="N16" s="286" t="s">
        <v>400</v>
      </c>
      <c r="O16" s="286"/>
      <c r="P16" s="286" t="s">
        <v>401</v>
      </c>
      <c r="Q16" s="286"/>
      <c r="R16" s="286" t="s">
        <v>402</v>
      </c>
      <c r="S16" s="286"/>
      <c r="T16" s="286" t="s">
        <v>403</v>
      </c>
      <c r="U16" s="286"/>
      <c r="V16" s="286" t="s">
        <v>404</v>
      </c>
      <c r="W16" s="286"/>
      <c r="X16" s="286" t="s">
        <v>405</v>
      </c>
      <c r="Y16" s="286"/>
      <c r="Z16" s="286" t="s">
        <v>406</v>
      </c>
      <c r="AA16" s="286"/>
      <c r="AB16" s="286" t="s">
        <v>407</v>
      </c>
      <c r="AC16" s="286"/>
      <c r="AD16" s="286" t="s">
        <v>408</v>
      </c>
      <c r="AE16" s="286"/>
      <c r="AF16" s="286" t="s">
        <v>409</v>
      </c>
      <c r="AG16" s="286"/>
      <c r="AH16" s="286" t="s">
        <v>410</v>
      </c>
      <c r="AI16" s="286"/>
      <c r="AJ16" s="286" t="s">
        <v>411</v>
      </c>
      <c r="AK16" s="286"/>
      <c r="AL16" s="286" t="s">
        <v>412</v>
      </c>
      <c r="AM16" s="286"/>
      <c r="AN16" s="286" t="s">
        <v>413</v>
      </c>
      <c r="AO16" s="286"/>
      <c r="AP16" s="286" t="s">
        <v>414</v>
      </c>
      <c r="AQ16" s="286"/>
      <c r="AR16" s="286" t="s">
        <v>415</v>
      </c>
      <c r="AS16" s="286"/>
      <c r="AT16" s="284" t="s">
        <v>416</v>
      </c>
      <c r="AU16" s="285"/>
      <c r="AV16" s="286" t="s">
        <v>417</v>
      </c>
      <c r="AW16" s="286"/>
      <c r="AX16" s="286" t="s">
        <v>418</v>
      </c>
      <c r="AY16" s="286"/>
    </row>
    <row r="17" spans="1:51" ht="24" customHeight="1">
      <c r="A17" s="236"/>
      <c r="B17" s="236"/>
      <c r="C17" s="236"/>
      <c r="D17" s="14" t="s">
        <v>154</v>
      </c>
      <c r="E17" s="14" t="s">
        <v>155</v>
      </c>
      <c r="F17" s="14" t="s">
        <v>154</v>
      </c>
      <c r="G17" s="14" t="s">
        <v>155</v>
      </c>
      <c r="H17" s="14" t="s">
        <v>154</v>
      </c>
      <c r="I17" s="14" t="s">
        <v>155</v>
      </c>
      <c r="J17" s="14" t="s">
        <v>154</v>
      </c>
      <c r="K17" s="14" t="s">
        <v>155</v>
      </c>
      <c r="L17" s="14" t="s">
        <v>154</v>
      </c>
      <c r="M17" s="14" t="s">
        <v>155</v>
      </c>
      <c r="N17" s="14" t="s">
        <v>154</v>
      </c>
      <c r="O17" s="14" t="s">
        <v>155</v>
      </c>
      <c r="P17" s="14" t="s">
        <v>154</v>
      </c>
      <c r="Q17" s="14" t="s">
        <v>155</v>
      </c>
      <c r="R17" s="14" t="s">
        <v>154</v>
      </c>
      <c r="S17" s="14" t="s">
        <v>155</v>
      </c>
      <c r="T17" s="14" t="s">
        <v>154</v>
      </c>
      <c r="U17" s="14" t="s">
        <v>155</v>
      </c>
      <c r="V17" s="14" t="s">
        <v>154</v>
      </c>
      <c r="W17" s="14" t="s">
        <v>155</v>
      </c>
      <c r="X17" s="14" t="s">
        <v>154</v>
      </c>
      <c r="Y17" s="14" t="s">
        <v>155</v>
      </c>
      <c r="Z17" s="14" t="s">
        <v>154</v>
      </c>
      <c r="AA17" s="14" t="s">
        <v>155</v>
      </c>
      <c r="AB17" s="14" t="s">
        <v>154</v>
      </c>
      <c r="AC17" s="14" t="s">
        <v>155</v>
      </c>
      <c r="AD17" s="14" t="s">
        <v>154</v>
      </c>
      <c r="AE17" s="14" t="s">
        <v>155</v>
      </c>
      <c r="AF17" s="14" t="s">
        <v>154</v>
      </c>
      <c r="AG17" s="14" t="s">
        <v>155</v>
      </c>
      <c r="AH17" s="14" t="s">
        <v>154</v>
      </c>
      <c r="AI17" s="14" t="s">
        <v>155</v>
      </c>
      <c r="AJ17" s="14" t="s">
        <v>154</v>
      </c>
      <c r="AK17" s="14" t="s">
        <v>155</v>
      </c>
      <c r="AL17" s="14" t="s">
        <v>154</v>
      </c>
      <c r="AM17" s="14" t="s">
        <v>155</v>
      </c>
      <c r="AN17" s="14" t="s">
        <v>154</v>
      </c>
      <c r="AO17" s="14" t="s">
        <v>155</v>
      </c>
      <c r="AP17" s="14" t="s">
        <v>154</v>
      </c>
      <c r="AQ17" s="14" t="s">
        <v>155</v>
      </c>
      <c r="AR17" s="14" t="s">
        <v>154</v>
      </c>
      <c r="AS17" s="14" t="s">
        <v>155</v>
      </c>
      <c r="AT17" s="14" t="s">
        <v>154</v>
      </c>
      <c r="AU17" s="14" t="s">
        <v>155</v>
      </c>
      <c r="AV17" s="14" t="s">
        <v>154</v>
      </c>
      <c r="AW17" s="14" t="s">
        <v>155</v>
      </c>
      <c r="AX17" s="14" t="s">
        <v>154</v>
      </c>
      <c r="AY17" s="14" t="s">
        <v>155</v>
      </c>
    </row>
    <row r="18" spans="1:51" ht="13.5" customHeight="1">
      <c r="A18" s="144">
        <v>1</v>
      </c>
      <c r="B18" s="144">
        <v>2</v>
      </c>
      <c r="C18" s="144">
        <v>3</v>
      </c>
      <c r="D18" s="15" t="s">
        <v>187</v>
      </c>
      <c r="E18" s="15" t="s">
        <v>188</v>
      </c>
      <c r="F18" s="15" t="s">
        <v>189</v>
      </c>
      <c r="G18" s="15" t="s">
        <v>190</v>
      </c>
      <c r="H18" s="15" t="s">
        <v>419</v>
      </c>
      <c r="I18" s="15" t="s">
        <v>420</v>
      </c>
      <c r="J18" s="15" t="s">
        <v>421</v>
      </c>
      <c r="K18" s="15" t="s">
        <v>422</v>
      </c>
      <c r="L18" s="15" t="s">
        <v>423</v>
      </c>
      <c r="M18" s="15" t="s">
        <v>424</v>
      </c>
      <c r="N18" s="15" t="s">
        <v>425</v>
      </c>
      <c r="O18" s="15" t="s">
        <v>426</v>
      </c>
      <c r="P18" s="15" t="s">
        <v>427</v>
      </c>
      <c r="Q18" s="15" t="s">
        <v>428</v>
      </c>
      <c r="R18" s="15" t="s">
        <v>429</v>
      </c>
      <c r="S18" s="15" t="s">
        <v>430</v>
      </c>
      <c r="T18" s="15" t="s">
        <v>191</v>
      </c>
      <c r="U18" s="15" t="s">
        <v>192</v>
      </c>
      <c r="V18" s="15" t="s">
        <v>193</v>
      </c>
      <c r="W18" s="15" t="s">
        <v>194</v>
      </c>
      <c r="X18" s="15" t="s">
        <v>227</v>
      </c>
      <c r="Y18" s="15" t="s">
        <v>228</v>
      </c>
      <c r="Z18" s="15" t="s">
        <v>229</v>
      </c>
      <c r="AA18" s="15" t="s">
        <v>230</v>
      </c>
      <c r="AB18" s="15" t="s">
        <v>231</v>
      </c>
      <c r="AC18" s="15" t="s">
        <v>431</v>
      </c>
      <c r="AD18" s="15" t="s">
        <v>195</v>
      </c>
      <c r="AE18" s="15" t="s">
        <v>196</v>
      </c>
      <c r="AF18" s="15" t="s">
        <v>197</v>
      </c>
      <c r="AG18" s="15" t="s">
        <v>198</v>
      </c>
      <c r="AH18" s="15" t="s">
        <v>235</v>
      </c>
      <c r="AI18" s="15" t="s">
        <v>236</v>
      </c>
      <c r="AJ18" s="15" t="s">
        <v>199</v>
      </c>
      <c r="AK18" s="15" t="s">
        <v>200</v>
      </c>
      <c r="AL18" s="15" t="s">
        <v>201</v>
      </c>
      <c r="AM18" s="15" t="s">
        <v>202</v>
      </c>
      <c r="AN18" s="15" t="s">
        <v>203</v>
      </c>
      <c r="AO18" s="15" t="s">
        <v>204</v>
      </c>
      <c r="AP18" s="15" t="s">
        <v>205</v>
      </c>
      <c r="AQ18" s="15" t="s">
        <v>206</v>
      </c>
      <c r="AR18" s="15" t="s">
        <v>345</v>
      </c>
      <c r="AS18" s="15" t="s">
        <v>432</v>
      </c>
      <c r="AT18" s="15" t="s">
        <v>207</v>
      </c>
      <c r="AU18" s="15" t="s">
        <v>208</v>
      </c>
      <c r="AV18" s="15" t="s">
        <v>209</v>
      </c>
      <c r="AW18" s="15" t="s">
        <v>210</v>
      </c>
      <c r="AX18" s="15" t="s">
        <v>211</v>
      </c>
      <c r="AY18" s="15" t="s">
        <v>212</v>
      </c>
    </row>
    <row r="19" spans="1:51" ht="15.75">
      <c r="A19" s="48" t="s">
        <v>383</v>
      </c>
      <c r="B19" s="145" t="s">
        <v>164</v>
      </c>
      <c r="C19" s="56" t="s">
        <v>388</v>
      </c>
      <c r="D19" s="65">
        <f aca="true" t="shared" si="0" ref="D19:AY19">D20+D21+D22+D23+D24+D25</f>
        <v>0</v>
      </c>
      <c r="E19" s="65">
        <f t="shared" si="0"/>
        <v>0</v>
      </c>
      <c r="F19" s="65">
        <f t="shared" si="0"/>
        <v>0</v>
      </c>
      <c r="G19" s="65">
        <f t="shared" si="0"/>
        <v>0</v>
      </c>
      <c r="H19" s="65">
        <f t="shared" si="0"/>
        <v>0</v>
      </c>
      <c r="I19" s="65">
        <f t="shared" si="0"/>
        <v>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  <c r="N19" s="65">
        <f t="shared" si="0"/>
        <v>0</v>
      </c>
      <c r="O19" s="65">
        <f t="shared" si="0"/>
        <v>0</v>
      </c>
      <c r="P19" s="65">
        <f t="shared" si="0"/>
        <v>0</v>
      </c>
      <c r="Q19" s="65">
        <f t="shared" si="0"/>
        <v>0</v>
      </c>
      <c r="R19" s="65">
        <f t="shared" si="0"/>
        <v>0</v>
      </c>
      <c r="S19" s="65">
        <f t="shared" si="0"/>
        <v>0</v>
      </c>
      <c r="T19" s="65">
        <f t="shared" si="0"/>
        <v>0</v>
      </c>
      <c r="U19" s="65">
        <f t="shared" si="0"/>
        <v>0</v>
      </c>
      <c r="V19" s="65">
        <f t="shared" si="0"/>
        <v>3.175</v>
      </c>
      <c r="W19" s="65">
        <f t="shared" si="0"/>
        <v>3.343</v>
      </c>
      <c r="X19" s="65">
        <f t="shared" si="0"/>
        <v>44</v>
      </c>
      <c r="Y19" s="65">
        <f t="shared" si="0"/>
        <v>44</v>
      </c>
      <c r="Z19" s="65">
        <f t="shared" si="0"/>
        <v>0</v>
      </c>
      <c r="AA19" s="65">
        <f t="shared" si="0"/>
        <v>0</v>
      </c>
      <c r="AB19" s="65">
        <f t="shared" si="0"/>
        <v>0</v>
      </c>
      <c r="AC19" s="65">
        <f t="shared" si="0"/>
        <v>0</v>
      </c>
      <c r="AD19" s="65">
        <f t="shared" si="0"/>
        <v>0</v>
      </c>
      <c r="AE19" s="65">
        <f t="shared" si="0"/>
        <v>0</v>
      </c>
      <c r="AF19" s="65">
        <f t="shared" si="0"/>
        <v>0</v>
      </c>
      <c r="AG19" s="65">
        <f t="shared" si="0"/>
        <v>0</v>
      </c>
      <c r="AH19" s="65">
        <f t="shared" si="0"/>
        <v>0</v>
      </c>
      <c r="AI19" s="65">
        <f t="shared" si="0"/>
        <v>0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65">
        <f t="shared" si="0"/>
        <v>0</v>
      </c>
      <c r="AN19" s="65">
        <f t="shared" si="0"/>
        <v>0</v>
      </c>
      <c r="AO19" s="65">
        <f t="shared" si="0"/>
        <v>0</v>
      </c>
      <c r="AP19" s="65">
        <f t="shared" si="0"/>
        <v>0</v>
      </c>
      <c r="AQ19" s="65">
        <f t="shared" si="0"/>
        <v>0</v>
      </c>
      <c r="AR19" s="65">
        <f t="shared" si="0"/>
        <v>0</v>
      </c>
      <c r="AS19" s="65">
        <f t="shared" si="0"/>
        <v>0</v>
      </c>
      <c r="AT19" s="65">
        <f t="shared" si="0"/>
        <v>0</v>
      </c>
      <c r="AU19" s="65">
        <f t="shared" si="0"/>
        <v>0</v>
      </c>
      <c r="AV19" s="65">
        <f t="shared" si="0"/>
        <v>0</v>
      </c>
      <c r="AW19" s="65">
        <f t="shared" si="0"/>
        <v>0</v>
      </c>
      <c r="AX19" s="65">
        <f t="shared" si="0"/>
        <v>8.372</v>
      </c>
      <c r="AY19" s="65">
        <f t="shared" si="0"/>
        <v>6.098</v>
      </c>
    </row>
    <row r="20" spans="1:51" ht="15.75" outlineLevel="1">
      <c r="A20" s="59" t="s">
        <v>899</v>
      </c>
      <c r="B20" s="60" t="s">
        <v>900</v>
      </c>
      <c r="C20" s="61" t="s">
        <v>388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</row>
    <row r="21" spans="1:51" ht="15.75">
      <c r="A21" s="59" t="s">
        <v>901</v>
      </c>
      <c r="B21" s="60" t="s">
        <v>902</v>
      </c>
      <c r="C21" s="61" t="s">
        <v>388</v>
      </c>
      <c r="D21" s="65">
        <f aca="true" t="shared" si="1" ref="D21:AY21">D26</f>
        <v>0</v>
      </c>
      <c r="E21" s="65">
        <f t="shared" si="1"/>
        <v>0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t="shared" si="1"/>
        <v>0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0</v>
      </c>
      <c r="R21" s="65">
        <f t="shared" si="1"/>
        <v>0</v>
      </c>
      <c r="S21" s="65">
        <f t="shared" si="1"/>
        <v>0</v>
      </c>
      <c r="T21" s="65">
        <f t="shared" si="1"/>
        <v>0</v>
      </c>
      <c r="U21" s="65">
        <f t="shared" si="1"/>
        <v>0</v>
      </c>
      <c r="V21" s="65">
        <f t="shared" si="1"/>
        <v>3.175</v>
      </c>
      <c r="W21" s="65">
        <f t="shared" si="1"/>
        <v>3.343</v>
      </c>
      <c r="X21" s="65">
        <f t="shared" si="1"/>
        <v>44</v>
      </c>
      <c r="Y21" s="65">
        <f t="shared" si="1"/>
        <v>44</v>
      </c>
      <c r="Z21" s="65">
        <f t="shared" si="1"/>
        <v>0</v>
      </c>
      <c r="AA21" s="65">
        <f t="shared" si="1"/>
        <v>0</v>
      </c>
      <c r="AB21" s="65">
        <f t="shared" si="1"/>
        <v>0</v>
      </c>
      <c r="AC21" s="65">
        <f t="shared" si="1"/>
        <v>0</v>
      </c>
      <c r="AD21" s="65">
        <f t="shared" si="1"/>
        <v>0</v>
      </c>
      <c r="AE21" s="65">
        <f t="shared" si="1"/>
        <v>0</v>
      </c>
      <c r="AF21" s="65">
        <f t="shared" si="1"/>
        <v>0</v>
      </c>
      <c r="AG21" s="65">
        <f t="shared" si="1"/>
        <v>0</v>
      </c>
      <c r="AH21" s="65">
        <f t="shared" si="1"/>
        <v>0</v>
      </c>
      <c r="AI21" s="65">
        <f t="shared" si="1"/>
        <v>0</v>
      </c>
      <c r="AJ21" s="65">
        <f t="shared" si="1"/>
        <v>0</v>
      </c>
      <c r="AK21" s="65">
        <f t="shared" si="1"/>
        <v>0</v>
      </c>
      <c r="AL21" s="65">
        <f t="shared" si="1"/>
        <v>0</v>
      </c>
      <c r="AM21" s="65">
        <f t="shared" si="1"/>
        <v>0</v>
      </c>
      <c r="AN21" s="65">
        <f t="shared" si="1"/>
        <v>0</v>
      </c>
      <c r="AO21" s="65">
        <f t="shared" si="1"/>
        <v>0</v>
      </c>
      <c r="AP21" s="65">
        <f t="shared" si="1"/>
        <v>0</v>
      </c>
      <c r="AQ21" s="65">
        <f t="shared" si="1"/>
        <v>0</v>
      </c>
      <c r="AR21" s="65">
        <f t="shared" si="1"/>
        <v>0</v>
      </c>
      <c r="AS21" s="65">
        <f t="shared" si="1"/>
        <v>0</v>
      </c>
      <c r="AT21" s="65">
        <f t="shared" si="1"/>
        <v>0</v>
      </c>
      <c r="AU21" s="65">
        <f t="shared" si="1"/>
        <v>0</v>
      </c>
      <c r="AV21" s="65">
        <f t="shared" si="1"/>
        <v>0</v>
      </c>
      <c r="AW21" s="65">
        <f t="shared" si="1"/>
        <v>0</v>
      </c>
      <c r="AX21" s="65">
        <f t="shared" si="1"/>
        <v>0</v>
      </c>
      <c r="AY21" s="65">
        <f t="shared" si="1"/>
        <v>0</v>
      </c>
    </row>
    <row r="22" spans="1:51" ht="31.5" outlineLevel="1">
      <c r="A22" s="59" t="s">
        <v>903</v>
      </c>
      <c r="B22" s="60" t="s">
        <v>904</v>
      </c>
      <c r="C22" s="61" t="s">
        <v>388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</row>
    <row r="23" spans="1:51" ht="15.75">
      <c r="A23" s="59" t="s">
        <v>905</v>
      </c>
      <c r="B23" s="60" t="s">
        <v>906</v>
      </c>
      <c r="C23" s="61" t="s">
        <v>388</v>
      </c>
      <c r="D23" s="65">
        <f aca="true" t="shared" si="2" ref="D23:AY23">D75</f>
        <v>0</v>
      </c>
      <c r="E23" s="65">
        <f t="shared" si="2"/>
        <v>0</v>
      </c>
      <c r="F23" s="65">
        <f t="shared" si="2"/>
        <v>0</v>
      </c>
      <c r="G23" s="65">
        <f t="shared" si="2"/>
        <v>0</v>
      </c>
      <c r="H23" s="65">
        <f t="shared" si="2"/>
        <v>0</v>
      </c>
      <c r="I23" s="65">
        <f t="shared" si="2"/>
        <v>0</v>
      </c>
      <c r="J23" s="65">
        <f t="shared" si="2"/>
        <v>0</v>
      </c>
      <c r="K23" s="65">
        <f t="shared" si="2"/>
        <v>0</v>
      </c>
      <c r="L23" s="65">
        <f t="shared" si="2"/>
        <v>0</v>
      </c>
      <c r="M23" s="65">
        <f t="shared" si="2"/>
        <v>0</v>
      </c>
      <c r="N23" s="65">
        <f t="shared" si="2"/>
        <v>0</v>
      </c>
      <c r="O23" s="65">
        <f t="shared" si="2"/>
        <v>0</v>
      </c>
      <c r="P23" s="65">
        <f t="shared" si="2"/>
        <v>0</v>
      </c>
      <c r="Q23" s="65">
        <f t="shared" si="2"/>
        <v>0</v>
      </c>
      <c r="R23" s="65">
        <f t="shared" si="2"/>
        <v>0</v>
      </c>
      <c r="S23" s="65">
        <f t="shared" si="2"/>
        <v>0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5">
        <f t="shared" si="2"/>
        <v>0</v>
      </c>
      <c r="X23" s="65">
        <f t="shared" si="2"/>
        <v>0</v>
      </c>
      <c r="Y23" s="65">
        <f t="shared" si="2"/>
        <v>0</v>
      </c>
      <c r="Z23" s="65">
        <f t="shared" si="2"/>
        <v>0</v>
      </c>
      <c r="AA23" s="65">
        <f t="shared" si="2"/>
        <v>0</v>
      </c>
      <c r="AB23" s="65">
        <f t="shared" si="2"/>
        <v>0</v>
      </c>
      <c r="AC23" s="65">
        <f t="shared" si="2"/>
        <v>0</v>
      </c>
      <c r="AD23" s="65">
        <f t="shared" si="2"/>
        <v>0</v>
      </c>
      <c r="AE23" s="65">
        <f t="shared" si="2"/>
        <v>0</v>
      </c>
      <c r="AF23" s="65">
        <f t="shared" si="2"/>
        <v>0</v>
      </c>
      <c r="AG23" s="65">
        <f t="shared" si="2"/>
        <v>0</v>
      </c>
      <c r="AH23" s="65">
        <f t="shared" si="2"/>
        <v>0</v>
      </c>
      <c r="AI23" s="65">
        <f t="shared" si="2"/>
        <v>0</v>
      </c>
      <c r="AJ23" s="65">
        <f t="shared" si="2"/>
        <v>0</v>
      </c>
      <c r="AK23" s="65">
        <f t="shared" si="2"/>
        <v>0</v>
      </c>
      <c r="AL23" s="65">
        <f t="shared" si="2"/>
        <v>0</v>
      </c>
      <c r="AM23" s="65">
        <f t="shared" si="2"/>
        <v>0</v>
      </c>
      <c r="AN23" s="65">
        <f t="shared" si="2"/>
        <v>0</v>
      </c>
      <c r="AO23" s="65">
        <f t="shared" si="2"/>
        <v>0</v>
      </c>
      <c r="AP23" s="65">
        <f t="shared" si="2"/>
        <v>0</v>
      </c>
      <c r="AQ23" s="65">
        <f t="shared" si="2"/>
        <v>0</v>
      </c>
      <c r="AR23" s="65">
        <f t="shared" si="2"/>
        <v>0</v>
      </c>
      <c r="AS23" s="65">
        <f t="shared" si="2"/>
        <v>0</v>
      </c>
      <c r="AT23" s="65">
        <f t="shared" si="2"/>
        <v>0</v>
      </c>
      <c r="AU23" s="65">
        <f t="shared" si="2"/>
        <v>0</v>
      </c>
      <c r="AV23" s="65">
        <f t="shared" si="2"/>
        <v>0</v>
      </c>
      <c r="AW23" s="65">
        <f t="shared" si="2"/>
        <v>0</v>
      </c>
      <c r="AX23" s="65">
        <f t="shared" si="2"/>
        <v>0</v>
      </c>
      <c r="AY23" s="65">
        <f t="shared" si="2"/>
        <v>0</v>
      </c>
    </row>
    <row r="24" spans="1:51" ht="31.5" outlineLevel="2">
      <c r="A24" s="59" t="s">
        <v>907</v>
      </c>
      <c r="B24" s="60" t="s">
        <v>908</v>
      </c>
      <c r="C24" s="61" t="s">
        <v>388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</row>
    <row r="25" spans="1:51" ht="15.75" outlineLevel="1">
      <c r="A25" s="59" t="s">
        <v>909</v>
      </c>
      <c r="B25" s="60" t="s">
        <v>910</v>
      </c>
      <c r="C25" s="61" t="s">
        <v>388</v>
      </c>
      <c r="D25" s="65">
        <f aca="true" t="shared" si="3" ref="D25:AY25">D78</f>
        <v>0</v>
      </c>
      <c r="E25" s="65">
        <f t="shared" si="3"/>
        <v>0</v>
      </c>
      <c r="F25" s="65">
        <f t="shared" si="3"/>
        <v>0</v>
      </c>
      <c r="G25" s="65">
        <f t="shared" si="3"/>
        <v>0</v>
      </c>
      <c r="H25" s="65">
        <f t="shared" si="3"/>
        <v>0</v>
      </c>
      <c r="I25" s="65">
        <f t="shared" si="3"/>
        <v>0</v>
      </c>
      <c r="J25" s="65">
        <f t="shared" si="3"/>
        <v>0</v>
      </c>
      <c r="K25" s="65">
        <f t="shared" si="3"/>
        <v>0</v>
      </c>
      <c r="L25" s="65">
        <f t="shared" si="3"/>
        <v>0</v>
      </c>
      <c r="M25" s="65">
        <f t="shared" si="3"/>
        <v>0</v>
      </c>
      <c r="N25" s="65">
        <f t="shared" si="3"/>
        <v>0</v>
      </c>
      <c r="O25" s="65">
        <f t="shared" si="3"/>
        <v>0</v>
      </c>
      <c r="P25" s="65">
        <f t="shared" si="3"/>
        <v>0</v>
      </c>
      <c r="Q25" s="65">
        <f t="shared" si="3"/>
        <v>0</v>
      </c>
      <c r="R25" s="65">
        <f t="shared" si="3"/>
        <v>0</v>
      </c>
      <c r="S25" s="65">
        <f t="shared" si="3"/>
        <v>0</v>
      </c>
      <c r="T25" s="65">
        <f t="shared" si="3"/>
        <v>0</v>
      </c>
      <c r="U25" s="65">
        <f t="shared" si="3"/>
        <v>0</v>
      </c>
      <c r="V25" s="65">
        <f t="shared" si="3"/>
        <v>0</v>
      </c>
      <c r="W25" s="65">
        <f t="shared" si="3"/>
        <v>0</v>
      </c>
      <c r="X25" s="65">
        <f t="shared" si="3"/>
        <v>0</v>
      </c>
      <c r="Y25" s="65">
        <f t="shared" si="3"/>
        <v>0</v>
      </c>
      <c r="Z25" s="65">
        <f t="shared" si="3"/>
        <v>0</v>
      </c>
      <c r="AA25" s="65">
        <f t="shared" si="3"/>
        <v>0</v>
      </c>
      <c r="AB25" s="65">
        <f t="shared" si="3"/>
        <v>0</v>
      </c>
      <c r="AC25" s="65">
        <f t="shared" si="3"/>
        <v>0</v>
      </c>
      <c r="AD25" s="65">
        <f t="shared" si="3"/>
        <v>0</v>
      </c>
      <c r="AE25" s="65">
        <f t="shared" si="3"/>
        <v>0</v>
      </c>
      <c r="AF25" s="65">
        <f t="shared" si="3"/>
        <v>0</v>
      </c>
      <c r="AG25" s="65">
        <f t="shared" si="3"/>
        <v>0</v>
      </c>
      <c r="AH25" s="65">
        <f t="shared" si="3"/>
        <v>0</v>
      </c>
      <c r="AI25" s="65">
        <f t="shared" si="3"/>
        <v>0</v>
      </c>
      <c r="AJ25" s="65">
        <f t="shared" si="3"/>
        <v>0</v>
      </c>
      <c r="AK25" s="65">
        <f t="shared" si="3"/>
        <v>0</v>
      </c>
      <c r="AL25" s="65">
        <f t="shared" si="3"/>
        <v>0</v>
      </c>
      <c r="AM25" s="65">
        <f t="shared" si="3"/>
        <v>0</v>
      </c>
      <c r="AN25" s="65">
        <f t="shared" si="3"/>
        <v>0</v>
      </c>
      <c r="AO25" s="65">
        <f t="shared" si="3"/>
        <v>0</v>
      </c>
      <c r="AP25" s="65">
        <f t="shared" si="3"/>
        <v>0</v>
      </c>
      <c r="AQ25" s="65">
        <f t="shared" si="3"/>
        <v>0</v>
      </c>
      <c r="AR25" s="65">
        <f t="shared" si="3"/>
        <v>0</v>
      </c>
      <c r="AS25" s="65">
        <f t="shared" si="3"/>
        <v>0</v>
      </c>
      <c r="AT25" s="65">
        <f t="shared" si="3"/>
        <v>0</v>
      </c>
      <c r="AU25" s="65">
        <f t="shared" si="3"/>
        <v>0</v>
      </c>
      <c r="AV25" s="65">
        <f t="shared" si="3"/>
        <v>0</v>
      </c>
      <c r="AW25" s="65">
        <f t="shared" si="3"/>
        <v>0</v>
      </c>
      <c r="AX25" s="65">
        <f t="shared" si="3"/>
        <v>8.372</v>
      </c>
      <c r="AY25" s="65">
        <f t="shared" si="3"/>
        <v>6.098</v>
      </c>
    </row>
    <row r="26" spans="1:51" ht="15.75">
      <c r="A26" s="48" t="s">
        <v>219</v>
      </c>
      <c r="B26" s="49" t="s">
        <v>911</v>
      </c>
      <c r="C26" s="61" t="s">
        <v>388</v>
      </c>
      <c r="D26" s="65">
        <f aca="true" t="shared" si="4" ref="D26:AY26">D27+D50+D62</f>
        <v>0</v>
      </c>
      <c r="E26" s="65">
        <f t="shared" si="4"/>
        <v>0</v>
      </c>
      <c r="F26" s="65">
        <f t="shared" si="4"/>
        <v>0</v>
      </c>
      <c r="G26" s="65">
        <f t="shared" si="4"/>
        <v>0</v>
      </c>
      <c r="H26" s="65">
        <f t="shared" si="4"/>
        <v>0</v>
      </c>
      <c r="I26" s="65">
        <f t="shared" si="4"/>
        <v>0</v>
      </c>
      <c r="J26" s="65">
        <f t="shared" si="4"/>
        <v>0</v>
      </c>
      <c r="K26" s="65">
        <f t="shared" si="4"/>
        <v>0</v>
      </c>
      <c r="L26" s="65">
        <f t="shared" si="4"/>
        <v>0</v>
      </c>
      <c r="M26" s="65">
        <f t="shared" si="4"/>
        <v>0</v>
      </c>
      <c r="N26" s="65">
        <f t="shared" si="4"/>
        <v>0</v>
      </c>
      <c r="O26" s="65">
        <f t="shared" si="4"/>
        <v>0</v>
      </c>
      <c r="P26" s="65">
        <f t="shared" si="4"/>
        <v>0</v>
      </c>
      <c r="Q26" s="65">
        <f t="shared" si="4"/>
        <v>0</v>
      </c>
      <c r="R26" s="65">
        <f t="shared" si="4"/>
        <v>0</v>
      </c>
      <c r="S26" s="65">
        <f t="shared" si="4"/>
        <v>0</v>
      </c>
      <c r="T26" s="65">
        <f t="shared" si="4"/>
        <v>0</v>
      </c>
      <c r="U26" s="65">
        <f t="shared" si="4"/>
        <v>0</v>
      </c>
      <c r="V26" s="65">
        <f t="shared" si="4"/>
        <v>3.175</v>
      </c>
      <c r="W26" s="65">
        <f t="shared" si="4"/>
        <v>3.343</v>
      </c>
      <c r="X26" s="65">
        <f t="shared" si="4"/>
        <v>44</v>
      </c>
      <c r="Y26" s="65">
        <f t="shared" si="4"/>
        <v>44</v>
      </c>
      <c r="Z26" s="65">
        <f t="shared" si="4"/>
        <v>0</v>
      </c>
      <c r="AA26" s="65">
        <f t="shared" si="4"/>
        <v>0</v>
      </c>
      <c r="AB26" s="65">
        <f t="shared" si="4"/>
        <v>0</v>
      </c>
      <c r="AC26" s="65">
        <f t="shared" si="4"/>
        <v>0</v>
      </c>
      <c r="AD26" s="65">
        <f t="shared" si="4"/>
        <v>0</v>
      </c>
      <c r="AE26" s="65">
        <f t="shared" si="4"/>
        <v>0</v>
      </c>
      <c r="AF26" s="65">
        <f t="shared" si="4"/>
        <v>0</v>
      </c>
      <c r="AG26" s="65">
        <f t="shared" si="4"/>
        <v>0</v>
      </c>
      <c r="AH26" s="65">
        <f t="shared" si="4"/>
        <v>0</v>
      </c>
      <c r="AI26" s="65">
        <f t="shared" si="4"/>
        <v>0</v>
      </c>
      <c r="AJ26" s="65">
        <f t="shared" si="4"/>
        <v>0</v>
      </c>
      <c r="AK26" s="65">
        <f t="shared" si="4"/>
        <v>0</v>
      </c>
      <c r="AL26" s="65">
        <f t="shared" si="4"/>
        <v>0</v>
      </c>
      <c r="AM26" s="65">
        <f t="shared" si="4"/>
        <v>0</v>
      </c>
      <c r="AN26" s="65">
        <f t="shared" si="4"/>
        <v>0</v>
      </c>
      <c r="AO26" s="65">
        <f t="shared" si="4"/>
        <v>0</v>
      </c>
      <c r="AP26" s="65">
        <f t="shared" si="4"/>
        <v>0</v>
      </c>
      <c r="AQ26" s="65">
        <f t="shared" si="4"/>
        <v>0</v>
      </c>
      <c r="AR26" s="65">
        <f t="shared" si="4"/>
        <v>0</v>
      </c>
      <c r="AS26" s="65">
        <f t="shared" si="4"/>
        <v>0</v>
      </c>
      <c r="AT26" s="65">
        <f t="shared" si="4"/>
        <v>0</v>
      </c>
      <c r="AU26" s="65">
        <f t="shared" si="4"/>
        <v>0</v>
      </c>
      <c r="AV26" s="65">
        <f t="shared" si="4"/>
        <v>0</v>
      </c>
      <c r="AW26" s="65">
        <f t="shared" si="4"/>
        <v>0</v>
      </c>
      <c r="AX26" s="65">
        <f t="shared" si="4"/>
        <v>0</v>
      </c>
      <c r="AY26" s="65">
        <f t="shared" si="4"/>
        <v>0</v>
      </c>
    </row>
    <row r="27" spans="1:51" ht="31.5" outlineLevel="1">
      <c r="A27" s="48" t="s">
        <v>249</v>
      </c>
      <c r="B27" s="49" t="s">
        <v>912</v>
      </c>
      <c r="C27" s="61" t="s">
        <v>388</v>
      </c>
      <c r="D27" s="65">
        <f aca="true" t="shared" si="5" ref="D27:AY27">D28+D29</f>
        <v>0</v>
      </c>
      <c r="E27" s="65">
        <f t="shared" si="5"/>
        <v>0</v>
      </c>
      <c r="F27" s="65">
        <f t="shared" si="5"/>
        <v>0</v>
      </c>
      <c r="G27" s="65">
        <f t="shared" si="5"/>
        <v>0</v>
      </c>
      <c r="H27" s="65">
        <f t="shared" si="5"/>
        <v>0</v>
      </c>
      <c r="I27" s="65">
        <f t="shared" si="5"/>
        <v>0</v>
      </c>
      <c r="J27" s="65">
        <f t="shared" si="5"/>
        <v>0</v>
      </c>
      <c r="K27" s="65">
        <f t="shared" si="5"/>
        <v>0</v>
      </c>
      <c r="L27" s="65">
        <f t="shared" si="5"/>
        <v>0</v>
      </c>
      <c r="M27" s="65">
        <f t="shared" si="5"/>
        <v>0</v>
      </c>
      <c r="N27" s="65">
        <f t="shared" si="5"/>
        <v>0</v>
      </c>
      <c r="O27" s="65">
        <f t="shared" si="5"/>
        <v>0</v>
      </c>
      <c r="P27" s="65">
        <f t="shared" si="5"/>
        <v>0</v>
      </c>
      <c r="Q27" s="65">
        <f t="shared" si="5"/>
        <v>0</v>
      </c>
      <c r="R27" s="65">
        <f t="shared" si="5"/>
        <v>0</v>
      </c>
      <c r="S27" s="65">
        <f t="shared" si="5"/>
        <v>0</v>
      </c>
      <c r="T27" s="65">
        <f t="shared" si="5"/>
        <v>0</v>
      </c>
      <c r="U27" s="65">
        <f t="shared" si="5"/>
        <v>0</v>
      </c>
      <c r="V27" s="65">
        <f t="shared" si="5"/>
        <v>0</v>
      </c>
      <c r="W27" s="65">
        <f t="shared" si="5"/>
        <v>0</v>
      </c>
      <c r="X27" s="65">
        <f t="shared" si="5"/>
        <v>44</v>
      </c>
      <c r="Y27" s="65">
        <f t="shared" si="5"/>
        <v>44</v>
      </c>
      <c r="Z27" s="65">
        <f t="shared" si="5"/>
        <v>0</v>
      </c>
      <c r="AA27" s="65">
        <f t="shared" si="5"/>
        <v>0</v>
      </c>
      <c r="AB27" s="65">
        <f t="shared" si="5"/>
        <v>0</v>
      </c>
      <c r="AC27" s="65">
        <f t="shared" si="5"/>
        <v>0</v>
      </c>
      <c r="AD27" s="65">
        <f t="shared" si="5"/>
        <v>0</v>
      </c>
      <c r="AE27" s="65">
        <f t="shared" si="5"/>
        <v>0</v>
      </c>
      <c r="AF27" s="65">
        <f t="shared" si="5"/>
        <v>0</v>
      </c>
      <c r="AG27" s="65">
        <f t="shared" si="5"/>
        <v>0</v>
      </c>
      <c r="AH27" s="65">
        <f t="shared" si="5"/>
        <v>0</v>
      </c>
      <c r="AI27" s="65">
        <f t="shared" si="5"/>
        <v>0</v>
      </c>
      <c r="AJ27" s="65">
        <f t="shared" si="5"/>
        <v>0</v>
      </c>
      <c r="AK27" s="65">
        <f t="shared" si="5"/>
        <v>0</v>
      </c>
      <c r="AL27" s="65">
        <f t="shared" si="5"/>
        <v>0</v>
      </c>
      <c r="AM27" s="65">
        <f t="shared" si="5"/>
        <v>0</v>
      </c>
      <c r="AN27" s="65">
        <f t="shared" si="5"/>
        <v>0</v>
      </c>
      <c r="AO27" s="65">
        <f t="shared" si="5"/>
        <v>0</v>
      </c>
      <c r="AP27" s="65">
        <f t="shared" si="5"/>
        <v>0</v>
      </c>
      <c r="AQ27" s="65">
        <f t="shared" si="5"/>
        <v>0</v>
      </c>
      <c r="AR27" s="65">
        <f t="shared" si="5"/>
        <v>0</v>
      </c>
      <c r="AS27" s="65">
        <f t="shared" si="5"/>
        <v>0</v>
      </c>
      <c r="AT27" s="65">
        <f t="shared" si="5"/>
        <v>0</v>
      </c>
      <c r="AU27" s="65">
        <f t="shared" si="5"/>
        <v>0</v>
      </c>
      <c r="AV27" s="65">
        <f t="shared" si="5"/>
        <v>0</v>
      </c>
      <c r="AW27" s="65">
        <f t="shared" si="5"/>
        <v>0</v>
      </c>
      <c r="AX27" s="65">
        <f t="shared" si="5"/>
        <v>0</v>
      </c>
      <c r="AY27" s="65">
        <f t="shared" si="5"/>
        <v>0</v>
      </c>
    </row>
    <row r="28" spans="1:51" ht="15.75" outlineLevel="1">
      <c r="A28" s="48" t="s">
        <v>250</v>
      </c>
      <c r="B28" s="49" t="s">
        <v>384</v>
      </c>
      <c r="C28" s="61" t="s">
        <v>388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</row>
    <row r="29" spans="1:51" ht="31.5" outlineLevel="1">
      <c r="A29" s="48" t="s">
        <v>251</v>
      </c>
      <c r="B29" s="49" t="s">
        <v>913</v>
      </c>
      <c r="C29" s="61" t="s">
        <v>388</v>
      </c>
      <c r="D29" s="65">
        <f aca="true" t="shared" si="6" ref="D29:AY29">D30+D43</f>
        <v>0</v>
      </c>
      <c r="E29" s="65">
        <f t="shared" si="6"/>
        <v>0</v>
      </c>
      <c r="F29" s="65">
        <f t="shared" si="6"/>
        <v>0</v>
      </c>
      <c r="G29" s="65">
        <f t="shared" si="6"/>
        <v>0</v>
      </c>
      <c r="H29" s="65">
        <f t="shared" si="6"/>
        <v>0</v>
      </c>
      <c r="I29" s="65">
        <f t="shared" si="6"/>
        <v>0</v>
      </c>
      <c r="J29" s="65">
        <f t="shared" si="6"/>
        <v>0</v>
      </c>
      <c r="K29" s="65">
        <f t="shared" si="6"/>
        <v>0</v>
      </c>
      <c r="L29" s="65">
        <f t="shared" si="6"/>
        <v>0</v>
      </c>
      <c r="M29" s="65">
        <f t="shared" si="6"/>
        <v>0</v>
      </c>
      <c r="N29" s="65">
        <f t="shared" si="6"/>
        <v>0</v>
      </c>
      <c r="O29" s="65">
        <f t="shared" si="6"/>
        <v>0</v>
      </c>
      <c r="P29" s="65">
        <f t="shared" si="6"/>
        <v>0</v>
      </c>
      <c r="Q29" s="65">
        <f t="shared" si="6"/>
        <v>0</v>
      </c>
      <c r="R29" s="65">
        <f t="shared" si="6"/>
        <v>0</v>
      </c>
      <c r="S29" s="65">
        <f t="shared" si="6"/>
        <v>0</v>
      </c>
      <c r="T29" s="65">
        <f t="shared" si="6"/>
        <v>0</v>
      </c>
      <c r="U29" s="65">
        <f t="shared" si="6"/>
        <v>0</v>
      </c>
      <c r="V29" s="65">
        <f t="shared" si="6"/>
        <v>0</v>
      </c>
      <c r="W29" s="65">
        <f t="shared" si="6"/>
        <v>0</v>
      </c>
      <c r="X29" s="65">
        <f t="shared" si="6"/>
        <v>44</v>
      </c>
      <c r="Y29" s="65">
        <f t="shared" si="6"/>
        <v>44</v>
      </c>
      <c r="Z29" s="65">
        <f t="shared" si="6"/>
        <v>0</v>
      </c>
      <c r="AA29" s="65">
        <f t="shared" si="6"/>
        <v>0</v>
      </c>
      <c r="AB29" s="65">
        <f t="shared" si="6"/>
        <v>0</v>
      </c>
      <c r="AC29" s="65">
        <f t="shared" si="6"/>
        <v>0</v>
      </c>
      <c r="AD29" s="65">
        <f t="shared" si="6"/>
        <v>0</v>
      </c>
      <c r="AE29" s="65">
        <f t="shared" si="6"/>
        <v>0</v>
      </c>
      <c r="AF29" s="65">
        <f t="shared" si="6"/>
        <v>0</v>
      </c>
      <c r="AG29" s="65">
        <f t="shared" si="6"/>
        <v>0</v>
      </c>
      <c r="AH29" s="65">
        <f t="shared" si="6"/>
        <v>0</v>
      </c>
      <c r="AI29" s="65">
        <f t="shared" si="6"/>
        <v>0</v>
      </c>
      <c r="AJ29" s="65">
        <f t="shared" si="6"/>
        <v>0</v>
      </c>
      <c r="AK29" s="65">
        <f t="shared" si="6"/>
        <v>0</v>
      </c>
      <c r="AL29" s="65">
        <f t="shared" si="6"/>
        <v>0</v>
      </c>
      <c r="AM29" s="65">
        <f t="shared" si="6"/>
        <v>0</v>
      </c>
      <c r="AN29" s="65">
        <f t="shared" si="6"/>
        <v>0</v>
      </c>
      <c r="AO29" s="65">
        <f t="shared" si="6"/>
        <v>0</v>
      </c>
      <c r="AP29" s="65">
        <f t="shared" si="6"/>
        <v>0</v>
      </c>
      <c r="AQ29" s="65">
        <f t="shared" si="6"/>
        <v>0</v>
      </c>
      <c r="AR29" s="65">
        <f t="shared" si="6"/>
        <v>0</v>
      </c>
      <c r="AS29" s="65">
        <f t="shared" si="6"/>
        <v>0</v>
      </c>
      <c r="AT29" s="65">
        <f t="shared" si="6"/>
        <v>0</v>
      </c>
      <c r="AU29" s="65">
        <f t="shared" si="6"/>
        <v>0</v>
      </c>
      <c r="AV29" s="65">
        <f t="shared" si="6"/>
        <v>0</v>
      </c>
      <c r="AW29" s="65">
        <f t="shared" si="6"/>
        <v>0</v>
      </c>
      <c r="AX29" s="65">
        <f t="shared" si="6"/>
        <v>0</v>
      </c>
      <c r="AY29" s="65">
        <f t="shared" si="6"/>
        <v>0</v>
      </c>
    </row>
    <row r="30" spans="1:51" ht="15.75" outlineLevel="1">
      <c r="A30" s="48" t="s">
        <v>914</v>
      </c>
      <c r="B30" s="50" t="s">
        <v>915</v>
      </c>
      <c r="C30" s="61" t="s">
        <v>388</v>
      </c>
      <c r="D30" s="65">
        <f aca="true" t="shared" si="7" ref="D30:AY30">D31+D32+D33+D34+D35+D36+D37+D38+D39+D40</f>
        <v>0</v>
      </c>
      <c r="E30" s="65">
        <f t="shared" si="7"/>
        <v>0</v>
      </c>
      <c r="F30" s="65">
        <f t="shared" si="7"/>
        <v>0</v>
      </c>
      <c r="G30" s="65">
        <f t="shared" si="7"/>
        <v>0</v>
      </c>
      <c r="H30" s="65">
        <f t="shared" si="7"/>
        <v>0</v>
      </c>
      <c r="I30" s="65">
        <f t="shared" si="7"/>
        <v>0</v>
      </c>
      <c r="J30" s="65">
        <f t="shared" si="7"/>
        <v>0</v>
      </c>
      <c r="K30" s="65">
        <f t="shared" si="7"/>
        <v>0</v>
      </c>
      <c r="L30" s="65">
        <f t="shared" si="7"/>
        <v>0</v>
      </c>
      <c r="M30" s="65">
        <f t="shared" si="7"/>
        <v>0</v>
      </c>
      <c r="N30" s="65">
        <f t="shared" si="7"/>
        <v>0</v>
      </c>
      <c r="O30" s="65">
        <f t="shared" si="7"/>
        <v>0</v>
      </c>
      <c r="P30" s="65">
        <f t="shared" si="7"/>
        <v>0</v>
      </c>
      <c r="Q30" s="65">
        <f t="shared" si="7"/>
        <v>0</v>
      </c>
      <c r="R30" s="65">
        <f t="shared" si="7"/>
        <v>0</v>
      </c>
      <c r="S30" s="65">
        <f t="shared" si="7"/>
        <v>0</v>
      </c>
      <c r="T30" s="65">
        <f t="shared" si="7"/>
        <v>0</v>
      </c>
      <c r="U30" s="65">
        <f t="shared" si="7"/>
        <v>0</v>
      </c>
      <c r="V30" s="65">
        <f t="shared" si="7"/>
        <v>0</v>
      </c>
      <c r="W30" s="65">
        <f t="shared" si="7"/>
        <v>0</v>
      </c>
      <c r="X30" s="65">
        <f t="shared" si="7"/>
        <v>44</v>
      </c>
      <c r="Y30" s="65">
        <f t="shared" si="7"/>
        <v>44</v>
      </c>
      <c r="Z30" s="65">
        <f t="shared" si="7"/>
        <v>0</v>
      </c>
      <c r="AA30" s="65">
        <f t="shared" si="7"/>
        <v>0</v>
      </c>
      <c r="AB30" s="65">
        <f t="shared" si="7"/>
        <v>0</v>
      </c>
      <c r="AC30" s="65">
        <f t="shared" si="7"/>
        <v>0</v>
      </c>
      <c r="AD30" s="65">
        <f t="shared" si="7"/>
        <v>0</v>
      </c>
      <c r="AE30" s="65">
        <f t="shared" si="7"/>
        <v>0</v>
      </c>
      <c r="AF30" s="65">
        <f t="shared" si="7"/>
        <v>0</v>
      </c>
      <c r="AG30" s="65">
        <f t="shared" si="7"/>
        <v>0</v>
      </c>
      <c r="AH30" s="65">
        <f t="shared" si="7"/>
        <v>0</v>
      </c>
      <c r="AI30" s="65">
        <f t="shared" si="7"/>
        <v>0</v>
      </c>
      <c r="AJ30" s="65">
        <f t="shared" si="7"/>
        <v>0</v>
      </c>
      <c r="AK30" s="65">
        <f t="shared" si="7"/>
        <v>0</v>
      </c>
      <c r="AL30" s="65">
        <f t="shared" si="7"/>
        <v>0</v>
      </c>
      <c r="AM30" s="65">
        <f t="shared" si="7"/>
        <v>0</v>
      </c>
      <c r="AN30" s="65">
        <f t="shared" si="7"/>
        <v>0</v>
      </c>
      <c r="AO30" s="65">
        <f t="shared" si="7"/>
        <v>0</v>
      </c>
      <c r="AP30" s="65">
        <f t="shared" si="7"/>
        <v>0</v>
      </c>
      <c r="AQ30" s="65">
        <f t="shared" si="7"/>
        <v>0</v>
      </c>
      <c r="AR30" s="65">
        <f t="shared" si="7"/>
        <v>0</v>
      </c>
      <c r="AS30" s="65">
        <f t="shared" si="7"/>
        <v>0</v>
      </c>
      <c r="AT30" s="65">
        <f t="shared" si="7"/>
        <v>0</v>
      </c>
      <c r="AU30" s="65">
        <f t="shared" si="7"/>
        <v>0</v>
      </c>
      <c r="AV30" s="65">
        <f t="shared" si="7"/>
        <v>0</v>
      </c>
      <c r="AW30" s="65">
        <f t="shared" si="7"/>
        <v>0</v>
      </c>
      <c r="AX30" s="65">
        <f t="shared" si="7"/>
        <v>0</v>
      </c>
      <c r="AY30" s="65">
        <f t="shared" si="7"/>
        <v>0</v>
      </c>
    </row>
    <row r="31" spans="1:51" ht="31.5" outlineLevel="1">
      <c r="A31" s="48" t="s">
        <v>916</v>
      </c>
      <c r="B31" s="50" t="s">
        <v>917</v>
      </c>
      <c r="C31" s="61" t="s">
        <v>388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44</v>
      </c>
      <c r="Y31" s="89">
        <v>44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89">
        <v>0</v>
      </c>
      <c r="AQ31" s="89">
        <v>0</v>
      </c>
      <c r="AR31" s="89">
        <v>0</v>
      </c>
      <c r="AS31" s="89">
        <v>0</v>
      </c>
      <c r="AT31" s="89">
        <v>0</v>
      </c>
      <c r="AU31" s="89">
        <v>0</v>
      </c>
      <c r="AV31" s="89">
        <v>0</v>
      </c>
      <c r="AW31" s="89">
        <v>0</v>
      </c>
      <c r="AX31" s="89">
        <v>0</v>
      </c>
      <c r="AY31" s="89">
        <v>0</v>
      </c>
    </row>
    <row r="32" spans="1:51" ht="31.5" outlineLevel="1">
      <c r="A32" s="48" t="s">
        <v>918</v>
      </c>
      <c r="B32" s="50" t="s">
        <v>919</v>
      </c>
      <c r="C32" s="61" t="s">
        <v>388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89">
        <v>0</v>
      </c>
      <c r="AQ32" s="89">
        <v>0</v>
      </c>
      <c r="AR32" s="89">
        <v>0</v>
      </c>
      <c r="AS32" s="89">
        <v>0</v>
      </c>
      <c r="AT32" s="89">
        <v>0</v>
      </c>
      <c r="AU32" s="89">
        <v>0</v>
      </c>
      <c r="AV32" s="89">
        <v>0</v>
      </c>
      <c r="AW32" s="89">
        <v>0</v>
      </c>
      <c r="AX32" s="89">
        <v>0</v>
      </c>
      <c r="AY32" s="89">
        <v>0</v>
      </c>
    </row>
    <row r="33" spans="1:51" ht="31.5" outlineLevel="1">
      <c r="A33" s="48" t="s">
        <v>920</v>
      </c>
      <c r="B33" s="50" t="s">
        <v>921</v>
      </c>
      <c r="C33" s="61" t="s">
        <v>388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0</v>
      </c>
      <c r="AN33" s="89">
        <v>0</v>
      </c>
      <c r="AO33" s="89">
        <v>0</v>
      </c>
      <c r="AP33" s="89">
        <v>0</v>
      </c>
      <c r="AQ33" s="89">
        <v>0</v>
      </c>
      <c r="AR33" s="89">
        <v>0</v>
      </c>
      <c r="AS33" s="89">
        <v>0</v>
      </c>
      <c r="AT33" s="89">
        <v>0</v>
      </c>
      <c r="AU33" s="89">
        <v>0</v>
      </c>
      <c r="AV33" s="89">
        <v>0</v>
      </c>
      <c r="AW33" s="89">
        <v>0</v>
      </c>
      <c r="AX33" s="89">
        <v>0</v>
      </c>
      <c r="AY33" s="89">
        <v>0</v>
      </c>
    </row>
    <row r="34" spans="1:51" ht="47.25" outlineLevel="1">
      <c r="A34" s="48" t="s">
        <v>922</v>
      </c>
      <c r="B34" s="50" t="s">
        <v>923</v>
      </c>
      <c r="C34" s="61" t="s">
        <v>388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89">
        <v>0</v>
      </c>
      <c r="AM34" s="89">
        <v>0</v>
      </c>
      <c r="AN34" s="89">
        <v>0</v>
      </c>
      <c r="AO34" s="89">
        <v>0</v>
      </c>
      <c r="AP34" s="89">
        <v>0</v>
      </c>
      <c r="AQ34" s="89">
        <v>0</v>
      </c>
      <c r="AR34" s="89">
        <v>0</v>
      </c>
      <c r="AS34" s="89">
        <v>0</v>
      </c>
      <c r="AT34" s="89">
        <v>0</v>
      </c>
      <c r="AU34" s="89">
        <v>0</v>
      </c>
      <c r="AV34" s="89">
        <v>0</v>
      </c>
      <c r="AW34" s="89">
        <v>0</v>
      </c>
      <c r="AX34" s="89">
        <v>0</v>
      </c>
      <c r="AY34" s="89">
        <v>0</v>
      </c>
    </row>
    <row r="35" spans="1:51" ht="47.25">
      <c r="A35" s="48" t="s">
        <v>924</v>
      </c>
      <c r="B35" s="50" t="s">
        <v>925</v>
      </c>
      <c r="C35" s="61" t="s">
        <v>388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</row>
    <row r="36" spans="1:51" ht="31.5">
      <c r="A36" s="48" t="s">
        <v>926</v>
      </c>
      <c r="B36" s="50" t="s">
        <v>927</v>
      </c>
      <c r="C36" s="61" t="s">
        <v>388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 s="89">
        <v>0</v>
      </c>
      <c r="AQ36" s="89">
        <v>0</v>
      </c>
      <c r="AR36" s="89">
        <v>0</v>
      </c>
      <c r="AS36" s="89">
        <v>0</v>
      </c>
      <c r="AT36" s="89">
        <v>0</v>
      </c>
      <c r="AU36" s="89">
        <v>0</v>
      </c>
      <c r="AV36" s="89">
        <v>0</v>
      </c>
      <c r="AW36" s="89">
        <v>0</v>
      </c>
      <c r="AX36" s="89">
        <v>0</v>
      </c>
      <c r="AY36" s="89">
        <v>0</v>
      </c>
    </row>
    <row r="37" spans="1:51" ht="31.5">
      <c r="A37" s="48" t="s">
        <v>928</v>
      </c>
      <c r="B37" s="50" t="s">
        <v>929</v>
      </c>
      <c r="C37" s="61" t="s">
        <v>388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89">
        <v>0</v>
      </c>
      <c r="AM37" s="89">
        <v>0</v>
      </c>
      <c r="AN37" s="89">
        <v>0</v>
      </c>
      <c r="AO37" s="89">
        <v>0</v>
      </c>
      <c r="AP37" s="89">
        <v>0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0</v>
      </c>
      <c r="AW37" s="89">
        <v>0</v>
      </c>
      <c r="AX37" s="89">
        <v>0</v>
      </c>
      <c r="AY37" s="89">
        <v>0</v>
      </c>
    </row>
    <row r="38" spans="1:51" ht="31.5">
      <c r="A38" s="48" t="s">
        <v>930</v>
      </c>
      <c r="B38" s="50" t="s">
        <v>931</v>
      </c>
      <c r="C38" s="61" t="s">
        <v>388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  <c r="AO38" s="89">
        <v>0</v>
      </c>
      <c r="AP38" s="89">
        <v>0</v>
      </c>
      <c r="AQ38" s="89">
        <v>0</v>
      </c>
      <c r="AR38" s="89">
        <v>0</v>
      </c>
      <c r="AS38" s="89">
        <v>0</v>
      </c>
      <c r="AT38" s="89">
        <v>0</v>
      </c>
      <c r="AU38" s="89">
        <v>0</v>
      </c>
      <c r="AV38" s="89">
        <v>0</v>
      </c>
      <c r="AW38" s="89">
        <v>0</v>
      </c>
      <c r="AX38" s="89">
        <v>0</v>
      </c>
      <c r="AY38" s="89">
        <v>0</v>
      </c>
    </row>
    <row r="39" spans="1:51" ht="31.5">
      <c r="A39" s="48" t="s">
        <v>932</v>
      </c>
      <c r="B39" s="50" t="s">
        <v>933</v>
      </c>
      <c r="C39" s="61" t="s">
        <v>388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89">
        <v>0</v>
      </c>
      <c r="AP39" s="89">
        <v>0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89">
        <v>0</v>
      </c>
      <c r="AX39" s="89">
        <v>0</v>
      </c>
      <c r="AY39" s="89">
        <v>0</v>
      </c>
    </row>
    <row r="40" spans="1:51" ht="47.25">
      <c r="A40" s="48" t="s">
        <v>934</v>
      </c>
      <c r="B40" s="50" t="s">
        <v>935</v>
      </c>
      <c r="C40" s="61" t="s">
        <v>388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9">
        <v>0</v>
      </c>
      <c r="AJ40" s="89">
        <v>0</v>
      </c>
      <c r="AK40" s="89">
        <v>0</v>
      </c>
      <c r="AL40" s="89">
        <v>0</v>
      </c>
      <c r="AM40" s="89">
        <v>0</v>
      </c>
      <c r="AN40" s="89">
        <v>0</v>
      </c>
      <c r="AO40" s="89">
        <v>0</v>
      </c>
      <c r="AP40" s="89">
        <v>0</v>
      </c>
      <c r="AQ40" s="89">
        <v>0</v>
      </c>
      <c r="AR40" s="89">
        <v>0</v>
      </c>
      <c r="AS40" s="89">
        <v>0</v>
      </c>
      <c r="AT40" s="89">
        <v>0</v>
      </c>
      <c r="AU40" s="89">
        <v>0</v>
      </c>
      <c r="AV40" s="89">
        <v>0</v>
      </c>
      <c r="AW40" s="89">
        <v>0</v>
      </c>
      <c r="AX40" s="89">
        <v>0</v>
      </c>
      <c r="AY40" s="89">
        <v>0</v>
      </c>
    </row>
    <row r="41" spans="1:51" ht="15.75" hidden="1">
      <c r="A41" s="48"/>
      <c r="B41" s="50"/>
      <c r="C41" s="61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</row>
    <row r="42" spans="1:51" ht="15.75" hidden="1">
      <c r="A42" s="48"/>
      <c r="B42" s="50"/>
      <c r="C42" s="61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</row>
    <row r="43" spans="1:51" ht="15.75">
      <c r="A43" s="48" t="s">
        <v>936</v>
      </c>
      <c r="B43" s="50" t="s">
        <v>937</v>
      </c>
      <c r="C43" s="61" t="s">
        <v>388</v>
      </c>
      <c r="D43" s="65">
        <f aca="true" t="shared" si="8" ref="D43:AY43">SUM(D44:D49)</f>
        <v>0</v>
      </c>
      <c r="E43" s="65">
        <f t="shared" si="8"/>
        <v>0</v>
      </c>
      <c r="F43" s="65">
        <f t="shared" si="8"/>
        <v>0</v>
      </c>
      <c r="G43" s="65">
        <f t="shared" si="8"/>
        <v>0</v>
      </c>
      <c r="H43" s="65">
        <f t="shared" si="8"/>
        <v>0</v>
      </c>
      <c r="I43" s="65">
        <f t="shared" si="8"/>
        <v>0</v>
      </c>
      <c r="J43" s="65">
        <f t="shared" si="8"/>
        <v>0</v>
      </c>
      <c r="K43" s="65">
        <f t="shared" si="8"/>
        <v>0</v>
      </c>
      <c r="L43" s="65">
        <f t="shared" si="8"/>
        <v>0</v>
      </c>
      <c r="M43" s="65">
        <f t="shared" si="8"/>
        <v>0</v>
      </c>
      <c r="N43" s="65">
        <f t="shared" si="8"/>
        <v>0</v>
      </c>
      <c r="O43" s="65">
        <f t="shared" si="8"/>
        <v>0</v>
      </c>
      <c r="P43" s="65">
        <f t="shared" si="8"/>
        <v>0</v>
      </c>
      <c r="Q43" s="65">
        <f t="shared" si="8"/>
        <v>0</v>
      </c>
      <c r="R43" s="65">
        <f t="shared" si="8"/>
        <v>0</v>
      </c>
      <c r="S43" s="65">
        <f t="shared" si="8"/>
        <v>0</v>
      </c>
      <c r="T43" s="65">
        <f t="shared" si="8"/>
        <v>0</v>
      </c>
      <c r="U43" s="65">
        <f t="shared" si="8"/>
        <v>0</v>
      </c>
      <c r="V43" s="65">
        <f t="shared" si="8"/>
        <v>0</v>
      </c>
      <c r="W43" s="65">
        <f t="shared" si="8"/>
        <v>0</v>
      </c>
      <c r="X43" s="65">
        <f t="shared" si="8"/>
        <v>0</v>
      </c>
      <c r="Y43" s="65">
        <f t="shared" si="8"/>
        <v>0</v>
      </c>
      <c r="Z43" s="65">
        <f t="shared" si="8"/>
        <v>0</v>
      </c>
      <c r="AA43" s="65">
        <f t="shared" si="8"/>
        <v>0</v>
      </c>
      <c r="AB43" s="65">
        <f t="shared" si="8"/>
        <v>0</v>
      </c>
      <c r="AC43" s="65">
        <f t="shared" si="8"/>
        <v>0</v>
      </c>
      <c r="AD43" s="65">
        <f t="shared" si="8"/>
        <v>0</v>
      </c>
      <c r="AE43" s="65">
        <f t="shared" si="8"/>
        <v>0</v>
      </c>
      <c r="AF43" s="65">
        <f t="shared" si="8"/>
        <v>0</v>
      </c>
      <c r="AG43" s="65">
        <f t="shared" si="8"/>
        <v>0</v>
      </c>
      <c r="AH43" s="65">
        <f t="shared" si="8"/>
        <v>0</v>
      </c>
      <c r="AI43" s="65">
        <f t="shared" si="8"/>
        <v>0</v>
      </c>
      <c r="AJ43" s="65">
        <f t="shared" si="8"/>
        <v>0</v>
      </c>
      <c r="AK43" s="65">
        <f t="shared" si="8"/>
        <v>0</v>
      </c>
      <c r="AL43" s="65">
        <f t="shared" si="8"/>
        <v>0</v>
      </c>
      <c r="AM43" s="65">
        <f t="shared" si="8"/>
        <v>0</v>
      </c>
      <c r="AN43" s="65">
        <f t="shared" si="8"/>
        <v>0</v>
      </c>
      <c r="AO43" s="65">
        <f t="shared" si="8"/>
        <v>0</v>
      </c>
      <c r="AP43" s="65">
        <f t="shared" si="8"/>
        <v>0</v>
      </c>
      <c r="AQ43" s="65">
        <f t="shared" si="8"/>
        <v>0</v>
      </c>
      <c r="AR43" s="65">
        <f t="shared" si="8"/>
        <v>0</v>
      </c>
      <c r="AS43" s="65">
        <f t="shared" si="8"/>
        <v>0</v>
      </c>
      <c r="AT43" s="65">
        <f t="shared" si="8"/>
        <v>0</v>
      </c>
      <c r="AU43" s="65">
        <f t="shared" si="8"/>
        <v>0</v>
      </c>
      <c r="AV43" s="65">
        <f t="shared" si="8"/>
        <v>0</v>
      </c>
      <c r="AW43" s="65">
        <f t="shared" si="8"/>
        <v>0</v>
      </c>
      <c r="AX43" s="65">
        <f t="shared" si="8"/>
        <v>0</v>
      </c>
      <c r="AY43" s="65">
        <f t="shared" si="8"/>
        <v>0</v>
      </c>
    </row>
    <row r="44" spans="1:51" ht="15.75">
      <c r="A44" s="48" t="s">
        <v>938</v>
      </c>
      <c r="B44" s="50" t="s">
        <v>939</v>
      </c>
      <c r="C44" s="61" t="s">
        <v>388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  <c r="AI44" s="89">
        <v>0</v>
      </c>
      <c r="AJ44" s="89">
        <v>0</v>
      </c>
      <c r="AK44" s="89">
        <v>0</v>
      </c>
      <c r="AL44" s="89">
        <v>0</v>
      </c>
      <c r="AM44" s="89">
        <v>0</v>
      </c>
      <c r="AN44" s="89">
        <v>0</v>
      </c>
      <c r="AO44" s="89">
        <v>0</v>
      </c>
      <c r="AP44" s="89">
        <v>0</v>
      </c>
      <c r="AQ44" s="89">
        <v>0</v>
      </c>
      <c r="AR44" s="89">
        <v>0</v>
      </c>
      <c r="AS44" s="89">
        <v>0</v>
      </c>
      <c r="AT44" s="89">
        <v>0</v>
      </c>
      <c r="AU44" s="89">
        <v>0</v>
      </c>
      <c r="AV44" s="89">
        <v>0</v>
      </c>
      <c r="AW44" s="89">
        <v>0</v>
      </c>
      <c r="AX44" s="89">
        <v>0</v>
      </c>
      <c r="AY44" s="89">
        <v>0</v>
      </c>
    </row>
    <row r="45" spans="1:51" ht="15.75">
      <c r="A45" s="48" t="s">
        <v>940</v>
      </c>
      <c r="B45" s="50" t="s">
        <v>941</v>
      </c>
      <c r="C45" s="61" t="s">
        <v>388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</v>
      </c>
      <c r="AX45" s="89">
        <v>0</v>
      </c>
      <c r="AY45" s="89">
        <v>0</v>
      </c>
    </row>
    <row r="46" spans="1:51" ht="15.75">
      <c r="A46" s="48" t="s">
        <v>942</v>
      </c>
      <c r="B46" s="50" t="s">
        <v>943</v>
      </c>
      <c r="C46" s="61" t="s">
        <v>388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  <c r="AI46" s="89">
        <v>0</v>
      </c>
      <c r="AJ46" s="89">
        <v>0</v>
      </c>
      <c r="AK46" s="89">
        <v>0</v>
      </c>
      <c r="AL46" s="89">
        <v>0</v>
      </c>
      <c r="AM46" s="89">
        <v>0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  <c r="AW46" s="89">
        <v>0</v>
      </c>
      <c r="AX46" s="89">
        <v>0</v>
      </c>
      <c r="AY46" s="89">
        <v>0</v>
      </c>
    </row>
    <row r="47" spans="1:51" ht="31.5">
      <c r="A47" s="48" t="s">
        <v>944</v>
      </c>
      <c r="B47" s="50" t="s">
        <v>945</v>
      </c>
      <c r="C47" s="61" t="s">
        <v>388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  <c r="AW47" s="89">
        <v>0</v>
      </c>
      <c r="AX47" s="89">
        <v>0</v>
      </c>
      <c r="AY47" s="89">
        <v>0</v>
      </c>
    </row>
    <row r="48" spans="1:51" ht="31.5">
      <c r="A48" s="48" t="s">
        <v>946</v>
      </c>
      <c r="B48" s="50" t="s">
        <v>947</v>
      </c>
      <c r="C48" s="61" t="s">
        <v>388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 s="89">
        <v>0</v>
      </c>
      <c r="AQ48" s="89">
        <v>0</v>
      </c>
      <c r="AR48" s="89">
        <v>0</v>
      </c>
      <c r="AS48" s="89">
        <v>0</v>
      </c>
      <c r="AT48" s="89">
        <v>0</v>
      </c>
      <c r="AU48" s="89">
        <v>0</v>
      </c>
      <c r="AV48" s="89">
        <v>0</v>
      </c>
      <c r="AW48" s="89">
        <v>0</v>
      </c>
      <c r="AX48" s="89">
        <v>0</v>
      </c>
      <c r="AY48" s="89">
        <v>0</v>
      </c>
    </row>
    <row r="49" spans="1:51" ht="31.5">
      <c r="A49" s="48" t="s">
        <v>948</v>
      </c>
      <c r="B49" s="50" t="s">
        <v>949</v>
      </c>
      <c r="C49" s="61" t="s">
        <v>388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</row>
    <row r="50" spans="1:51" ht="31.5">
      <c r="A50" s="48" t="s">
        <v>252</v>
      </c>
      <c r="B50" s="49" t="s">
        <v>385</v>
      </c>
      <c r="C50" s="61" t="s">
        <v>388</v>
      </c>
      <c r="D50" s="65">
        <f aca="true" t="shared" si="9" ref="D50:AY50">D51+D61</f>
        <v>0</v>
      </c>
      <c r="E50" s="65">
        <f t="shared" si="9"/>
        <v>0</v>
      </c>
      <c r="F50" s="65">
        <f t="shared" si="9"/>
        <v>0</v>
      </c>
      <c r="G50" s="65">
        <f t="shared" si="9"/>
        <v>0</v>
      </c>
      <c r="H50" s="65">
        <f t="shared" si="9"/>
        <v>0</v>
      </c>
      <c r="I50" s="65">
        <f t="shared" si="9"/>
        <v>0</v>
      </c>
      <c r="J50" s="65">
        <f t="shared" si="9"/>
        <v>0</v>
      </c>
      <c r="K50" s="65">
        <f t="shared" si="9"/>
        <v>0</v>
      </c>
      <c r="L50" s="65">
        <f t="shared" si="9"/>
        <v>0</v>
      </c>
      <c r="M50" s="65">
        <f t="shared" si="9"/>
        <v>0</v>
      </c>
      <c r="N50" s="65">
        <f t="shared" si="9"/>
        <v>0</v>
      </c>
      <c r="O50" s="65">
        <f t="shared" si="9"/>
        <v>0</v>
      </c>
      <c r="P50" s="65">
        <f t="shared" si="9"/>
        <v>0</v>
      </c>
      <c r="Q50" s="65">
        <f t="shared" si="9"/>
        <v>0</v>
      </c>
      <c r="R50" s="65">
        <f t="shared" si="9"/>
        <v>0</v>
      </c>
      <c r="S50" s="65">
        <f t="shared" si="9"/>
        <v>0</v>
      </c>
      <c r="T50" s="65">
        <f t="shared" si="9"/>
        <v>0</v>
      </c>
      <c r="U50" s="65">
        <f t="shared" si="9"/>
        <v>0</v>
      </c>
      <c r="V50" s="65">
        <f t="shared" si="9"/>
        <v>3.175</v>
      </c>
      <c r="W50" s="65">
        <f t="shared" si="9"/>
        <v>3.343</v>
      </c>
      <c r="X50" s="65">
        <f t="shared" si="9"/>
        <v>0</v>
      </c>
      <c r="Y50" s="65">
        <f t="shared" si="9"/>
        <v>0</v>
      </c>
      <c r="Z50" s="65">
        <f t="shared" si="9"/>
        <v>0</v>
      </c>
      <c r="AA50" s="65">
        <f t="shared" si="9"/>
        <v>0</v>
      </c>
      <c r="AB50" s="65">
        <f t="shared" si="9"/>
        <v>0</v>
      </c>
      <c r="AC50" s="65">
        <f t="shared" si="9"/>
        <v>0</v>
      </c>
      <c r="AD50" s="65">
        <f t="shared" si="9"/>
        <v>0</v>
      </c>
      <c r="AE50" s="65">
        <f t="shared" si="9"/>
        <v>0</v>
      </c>
      <c r="AF50" s="65">
        <f t="shared" si="9"/>
        <v>0</v>
      </c>
      <c r="AG50" s="65">
        <f t="shared" si="9"/>
        <v>0</v>
      </c>
      <c r="AH50" s="65">
        <f t="shared" si="9"/>
        <v>0</v>
      </c>
      <c r="AI50" s="65">
        <f t="shared" si="9"/>
        <v>0</v>
      </c>
      <c r="AJ50" s="65">
        <f t="shared" si="9"/>
        <v>0</v>
      </c>
      <c r="AK50" s="65">
        <f t="shared" si="9"/>
        <v>0</v>
      </c>
      <c r="AL50" s="65">
        <f t="shared" si="9"/>
        <v>0</v>
      </c>
      <c r="AM50" s="65">
        <f t="shared" si="9"/>
        <v>0</v>
      </c>
      <c r="AN50" s="65">
        <f t="shared" si="9"/>
        <v>0</v>
      </c>
      <c r="AO50" s="65">
        <f t="shared" si="9"/>
        <v>0</v>
      </c>
      <c r="AP50" s="65">
        <f t="shared" si="9"/>
        <v>0</v>
      </c>
      <c r="AQ50" s="65">
        <f t="shared" si="9"/>
        <v>0</v>
      </c>
      <c r="AR50" s="65">
        <f t="shared" si="9"/>
        <v>0</v>
      </c>
      <c r="AS50" s="65">
        <f t="shared" si="9"/>
        <v>0</v>
      </c>
      <c r="AT50" s="65">
        <f t="shared" si="9"/>
        <v>0</v>
      </c>
      <c r="AU50" s="65">
        <f t="shared" si="9"/>
        <v>0</v>
      </c>
      <c r="AV50" s="65">
        <f t="shared" si="9"/>
        <v>0</v>
      </c>
      <c r="AW50" s="65">
        <f t="shared" si="9"/>
        <v>0</v>
      </c>
      <c r="AX50" s="65">
        <f t="shared" si="9"/>
        <v>0</v>
      </c>
      <c r="AY50" s="65">
        <f t="shared" si="9"/>
        <v>0</v>
      </c>
    </row>
    <row r="51" spans="1:51" ht="15.75">
      <c r="A51" s="48" t="s">
        <v>386</v>
      </c>
      <c r="B51" s="49" t="s">
        <v>387</v>
      </c>
      <c r="C51" s="61" t="s">
        <v>388</v>
      </c>
      <c r="D51" s="65">
        <f aca="true" t="shared" si="10" ref="D51:AY51">D52+D55</f>
        <v>0</v>
      </c>
      <c r="E51" s="65">
        <f t="shared" si="10"/>
        <v>0</v>
      </c>
      <c r="F51" s="65">
        <f t="shared" si="10"/>
        <v>0</v>
      </c>
      <c r="G51" s="65">
        <f t="shared" si="10"/>
        <v>0</v>
      </c>
      <c r="H51" s="65">
        <f t="shared" si="10"/>
        <v>0</v>
      </c>
      <c r="I51" s="65">
        <f t="shared" si="10"/>
        <v>0</v>
      </c>
      <c r="J51" s="65">
        <f t="shared" si="10"/>
        <v>0</v>
      </c>
      <c r="K51" s="65">
        <f t="shared" si="10"/>
        <v>0</v>
      </c>
      <c r="L51" s="65">
        <f t="shared" si="10"/>
        <v>0</v>
      </c>
      <c r="M51" s="65">
        <f t="shared" si="10"/>
        <v>0</v>
      </c>
      <c r="N51" s="65">
        <f t="shared" si="10"/>
        <v>0</v>
      </c>
      <c r="O51" s="65">
        <f t="shared" si="10"/>
        <v>0</v>
      </c>
      <c r="P51" s="65">
        <f t="shared" si="10"/>
        <v>0</v>
      </c>
      <c r="Q51" s="65">
        <f t="shared" si="10"/>
        <v>0</v>
      </c>
      <c r="R51" s="65">
        <f t="shared" si="10"/>
        <v>0</v>
      </c>
      <c r="S51" s="65">
        <f t="shared" si="10"/>
        <v>0</v>
      </c>
      <c r="T51" s="65">
        <f t="shared" si="10"/>
        <v>0</v>
      </c>
      <c r="U51" s="65">
        <f t="shared" si="10"/>
        <v>0</v>
      </c>
      <c r="V51" s="65">
        <f t="shared" si="10"/>
        <v>3.175</v>
      </c>
      <c r="W51" s="65">
        <f t="shared" si="10"/>
        <v>3.343</v>
      </c>
      <c r="X51" s="65">
        <f t="shared" si="10"/>
        <v>0</v>
      </c>
      <c r="Y51" s="65">
        <f t="shared" si="10"/>
        <v>0</v>
      </c>
      <c r="Z51" s="65">
        <f t="shared" si="10"/>
        <v>0</v>
      </c>
      <c r="AA51" s="65">
        <f t="shared" si="10"/>
        <v>0</v>
      </c>
      <c r="AB51" s="65">
        <f t="shared" si="10"/>
        <v>0</v>
      </c>
      <c r="AC51" s="65">
        <f t="shared" si="10"/>
        <v>0</v>
      </c>
      <c r="AD51" s="65">
        <f t="shared" si="10"/>
        <v>0</v>
      </c>
      <c r="AE51" s="65">
        <f t="shared" si="10"/>
        <v>0</v>
      </c>
      <c r="AF51" s="65">
        <f t="shared" si="10"/>
        <v>0</v>
      </c>
      <c r="AG51" s="65">
        <f t="shared" si="10"/>
        <v>0</v>
      </c>
      <c r="AH51" s="65">
        <f t="shared" si="10"/>
        <v>0</v>
      </c>
      <c r="AI51" s="65">
        <f t="shared" si="10"/>
        <v>0</v>
      </c>
      <c r="AJ51" s="65">
        <f t="shared" si="10"/>
        <v>0</v>
      </c>
      <c r="AK51" s="65">
        <f t="shared" si="10"/>
        <v>0</v>
      </c>
      <c r="AL51" s="65">
        <f t="shared" si="10"/>
        <v>0</v>
      </c>
      <c r="AM51" s="65">
        <f t="shared" si="10"/>
        <v>0</v>
      </c>
      <c r="AN51" s="65">
        <f t="shared" si="10"/>
        <v>0</v>
      </c>
      <c r="AO51" s="65">
        <f t="shared" si="10"/>
        <v>0</v>
      </c>
      <c r="AP51" s="65">
        <f t="shared" si="10"/>
        <v>0</v>
      </c>
      <c r="AQ51" s="65">
        <f t="shared" si="10"/>
        <v>0</v>
      </c>
      <c r="AR51" s="65">
        <f t="shared" si="10"/>
        <v>0</v>
      </c>
      <c r="AS51" s="65">
        <f t="shared" si="10"/>
        <v>0</v>
      </c>
      <c r="AT51" s="65">
        <f t="shared" si="10"/>
        <v>0</v>
      </c>
      <c r="AU51" s="65">
        <f t="shared" si="10"/>
        <v>0</v>
      </c>
      <c r="AV51" s="65">
        <f t="shared" si="10"/>
        <v>0</v>
      </c>
      <c r="AW51" s="65">
        <f t="shared" si="10"/>
        <v>0</v>
      </c>
      <c r="AX51" s="65">
        <f t="shared" si="10"/>
        <v>0</v>
      </c>
      <c r="AY51" s="65">
        <f t="shared" si="10"/>
        <v>0</v>
      </c>
    </row>
    <row r="52" spans="1:51" ht="15.75">
      <c r="A52" s="48" t="s">
        <v>950</v>
      </c>
      <c r="B52" s="51" t="s">
        <v>951</v>
      </c>
      <c r="C52" s="61" t="s">
        <v>388</v>
      </c>
      <c r="D52" s="65">
        <f aca="true" t="shared" si="11" ref="D52:AY52">SUM(D53:D54)</f>
        <v>0</v>
      </c>
      <c r="E52" s="65">
        <f t="shared" si="11"/>
        <v>0</v>
      </c>
      <c r="F52" s="65">
        <f t="shared" si="11"/>
        <v>0</v>
      </c>
      <c r="G52" s="65">
        <f t="shared" si="11"/>
        <v>0</v>
      </c>
      <c r="H52" s="65">
        <f t="shared" si="11"/>
        <v>0</v>
      </c>
      <c r="I52" s="65">
        <f t="shared" si="11"/>
        <v>0</v>
      </c>
      <c r="J52" s="65">
        <f t="shared" si="11"/>
        <v>0</v>
      </c>
      <c r="K52" s="65">
        <f t="shared" si="11"/>
        <v>0</v>
      </c>
      <c r="L52" s="65">
        <f t="shared" si="11"/>
        <v>0</v>
      </c>
      <c r="M52" s="65">
        <f t="shared" si="11"/>
        <v>0</v>
      </c>
      <c r="N52" s="65">
        <f t="shared" si="11"/>
        <v>0</v>
      </c>
      <c r="O52" s="65">
        <f t="shared" si="11"/>
        <v>0</v>
      </c>
      <c r="P52" s="65">
        <f t="shared" si="11"/>
        <v>0</v>
      </c>
      <c r="Q52" s="65">
        <f t="shared" si="11"/>
        <v>0</v>
      </c>
      <c r="R52" s="65">
        <f t="shared" si="11"/>
        <v>0</v>
      </c>
      <c r="S52" s="65">
        <f t="shared" si="11"/>
        <v>0</v>
      </c>
      <c r="T52" s="65">
        <f t="shared" si="11"/>
        <v>0</v>
      </c>
      <c r="U52" s="65">
        <f t="shared" si="11"/>
        <v>0</v>
      </c>
      <c r="V52" s="65">
        <f t="shared" si="11"/>
        <v>0</v>
      </c>
      <c r="W52" s="65">
        <f t="shared" si="11"/>
        <v>0</v>
      </c>
      <c r="X52" s="65">
        <f t="shared" si="11"/>
        <v>0</v>
      </c>
      <c r="Y52" s="65">
        <f t="shared" si="11"/>
        <v>0</v>
      </c>
      <c r="Z52" s="65">
        <f t="shared" si="11"/>
        <v>0</v>
      </c>
      <c r="AA52" s="65">
        <f t="shared" si="11"/>
        <v>0</v>
      </c>
      <c r="AB52" s="65">
        <f t="shared" si="11"/>
        <v>0</v>
      </c>
      <c r="AC52" s="65">
        <f t="shared" si="11"/>
        <v>0</v>
      </c>
      <c r="AD52" s="65">
        <f t="shared" si="11"/>
        <v>0</v>
      </c>
      <c r="AE52" s="65">
        <f t="shared" si="11"/>
        <v>0</v>
      </c>
      <c r="AF52" s="65">
        <f t="shared" si="11"/>
        <v>0</v>
      </c>
      <c r="AG52" s="65">
        <f t="shared" si="11"/>
        <v>0</v>
      </c>
      <c r="AH52" s="65">
        <f t="shared" si="11"/>
        <v>0</v>
      </c>
      <c r="AI52" s="65">
        <f t="shared" si="11"/>
        <v>0</v>
      </c>
      <c r="AJ52" s="65">
        <f t="shared" si="11"/>
        <v>0</v>
      </c>
      <c r="AK52" s="65">
        <f t="shared" si="11"/>
        <v>0</v>
      </c>
      <c r="AL52" s="65">
        <f t="shared" si="11"/>
        <v>0</v>
      </c>
      <c r="AM52" s="65">
        <f t="shared" si="11"/>
        <v>0</v>
      </c>
      <c r="AN52" s="65">
        <f t="shared" si="11"/>
        <v>0</v>
      </c>
      <c r="AO52" s="65">
        <f t="shared" si="11"/>
        <v>0</v>
      </c>
      <c r="AP52" s="65">
        <f t="shared" si="11"/>
        <v>0</v>
      </c>
      <c r="AQ52" s="65">
        <f t="shared" si="11"/>
        <v>0</v>
      </c>
      <c r="AR52" s="65">
        <f t="shared" si="11"/>
        <v>0</v>
      </c>
      <c r="AS52" s="65">
        <f t="shared" si="11"/>
        <v>0</v>
      </c>
      <c r="AT52" s="65">
        <f t="shared" si="11"/>
        <v>0</v>
      </c>
      <c r="AU52" s="65">
        <f t="shared" si="11"/>
        <v>0</v>
      </c>
      <c r="AV52" s="65">
        <f t="shared" si="11"/>
        <v>0</v>
      </c>
      <c r="AW52" s="65">
        <f t="shared" si="11"/>
        <v>0</v>
      </c>
      <c r="AX52" s="65">
        <f t="shared" si="11"/>
        <v>0</v>
      </c>
      <c r="AY52" s="65">
        <f t="shared" si="11"/>
        <v>0</v>
      </c>
    </row>
    <row r="53" spans="1:51" ht="15.75">
      <c r="A53" s="48" t="s">
        <v>952</v>
      </c>
      <c r="B53" s="51" t="s">
        <v>953</v>
      </c>
      <c r="C53" s="61" t="s">
        <v>388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89">
        <v>0</v>
      </c>
      <c r="AW53" s="89">
        <v>0</v>
      </c>
      <c r="AX53" s="89">
        <v>0</v>
      </c>
      <c r="AY53" s="89">
        <v>0</v>
      </c>
    </row>
    <row r="54" spans="1:51" ht="15.75">
      <c r="A54" s="48" t="s">
        <v>954</v>
      </c>
      <c r="B54" s="51" t="s">
        <v>955</v>
      </c>
      <c r="C54" s="61" t="s">
        <v>388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9">
        <v>0</v>
      </c>
      <c r="AX54" s="89">
        <v>0</v>
      </c>
      <c r="AY54" s="89">
        <v>0</v>
      </c>
    </row>
    <row r="55" spans="1:51" ht="15.75">
      <c r="A55" s="48" t="s">
        <v>956</v>
      </c>
      <c r="B55" s="51" t="s">
        <v>957</v>
      </c>
      <c r="C55" s="61" t="s">
        <v>388</v>
      </c>
      <c r="D55" s="65">
        <f aca="true" t="shared" si="12" ref="D55:AY55">SUM(D56:D60)</f>
        <v>0</v>
      </c>
      <c r="E55" s="65">
        <f t="shared" si="12"/>
        <v>0</v>
      </c>
      <c r="F55" s="65">
        <f t="shared" si="12"/>
        <v>0</v>
      </c>
      <c r="G55" s="65">
        <f t="shared" si="12"/>
        <v>0</v>
      </c>
      <c r="H55" s="65">
        <f t="shared" si="12"/>
        <v>0</v>
      </c>
      <c r="I55" s="65">
        <f t="shared" si="12"/>
        <v>0</v>
      </c>
      <c r="J55" s="65">
        <f t="shared" si="12"/>
        <v>0</v>
      </c>
      <c r="K55" s="65">
        <f t="shared" si="12"/>
        <v>0</v>
      </c>
      <c r="L55" s="65">
        <f t="shared" si="12"/>
        <v>0</v>
      </c>
      <c r="M55" s="65">
        <f t="shared" si="12"/>
        <v>0</v>
      </c>
      <c r="N55" s="65">
        <f t="shared" si="12"/>
        <v>0</v>
      </c>
      <c r="O55" s="65">
        <f t="shared" si="12"/>
        <v>0</v>
      </c>
      <c r="P55" s="65">
        <f t="shared" si="12"/>
        <v>0</v>
      </c>
      <c r="Q55" s="65">
        <f t="shared" si="12"/>
        <v>0</v>
      </c>
      <c r="R55" s="65">
        <f t="shared" si="12"/>
        <v>0</v>
      </c>
      <c r="S55" s="65">
        <f t="shared" si="12"/>
        <v>0</v>
      </c>
      <c r="T55" s="65">
        <f t="shared" si="12"/>
        <v>0</v>
      </c>
      <c r="U55" s="65">
        <f t="shared" si="12"/>
        <v>0</v>
      </c>
      <c r="V55" s="65">
        <f t="shared" si="12"/>
        <v>3.175</v>
      </c>
      <c r="W55" s="65">
        <f t="shared" si="12"/>
        <v>3.343</v>
      </c>
      <c r="X55" s="65">
        <f t="shared" si="12"/>
        <v>0</v>
      </c>
      <c r="Y55" s="65">
        <f t="shared" si="12"/>
        <v>0</v>
      </c>
      <c r="Z55" s="65">
        <f t="shared" si="12"/>
        <v>0</v>
      </c>
      <c r="AA55" s="65">
        <f t="shared" si="12"/>
        <v>0</v>
      </c>
      <c r="AB55" s="65">
        <f t="shared" si="12"/>
        <v>0</v>
      </c>
      <c r="AC55" s="65">
        <f t="shared" si="12"/>
        <v>0</v>
      </c>
      <c r="AD55" s="65">
        <f t="shared" si="12"/>
        <v>0</v>
      </c>
      <c r="AE55" s="65">
        <f t="shared" si="12"/>
        <v>0</v>
      </c>
      <c r="AF55" s="65">
        <f t="shared" si="12"/>
        <v>0</v>
      </c>
      <c r="AG55" s="65">
        <f t="shared" si="12"/>
        <v>0</v>
      </c>
      <c r="AH55" s="65">
        <f t="shared" si="12"/>
        <v>0</v>
      </c>
      <c r="AI55" s="65">
        <f t="shared" si="12"/>
        <v>0</v>
      </c>
      <c r="AJ55" s="65">
        <f t="shared" si="12"/>
        <v>0</v>
      </c>
      <c r="AK55" s="65">
        <f t="shared" si="12"/>
        <v>0</v>
      </c>
      <c r="AL55" s="65">
        <f t="shared" si="12"/>
        <v>0</v>
      </c>
      <c r="AM55" s="65">
        <f t="shared" si="12"/>
        <v>0</v>
      </c>
      <c r="AN55" s="65">
        <f t="shared" si="12"/>
        <v>0</v>
      </c>
      <c r="AO55" s="65">
        <f t="shared" si="12"/>
        <v>0</v>
      </c>
      <c r="AP55" s="65">
        <f t="shared" si="12"/>
        <v>0</v>
      </c>
      <c r="AQ55" s="65">
        <f t="shared" si="12"/>
        <v>0</v>
      </c>
      <c r="AR55" s="65">
        <f t="shared" si="12"/>
        <v>0</v>
      </c>
      <c r="AS55" s="65">
        <f t="shared" si="12"/>
        <v>0</v>
      </c>
      <c r="AT55" s="65">
        <f t="shared" si="12"/>
        <v>0</v>
      </c>
      <c r="AU55" s="65">
        <f t="shared" si="12"/>
        <v>0</v>
      </c>
      <c r="AV55" s="65">
        <f t="shared" si="12"/>
        <v>0</v>
      </c>
      <c r="AW55" s="65">
        <f t="shared" si="12"/>
        <v>0</v>
      </c>
      <c r="AX55" s="65">
        <f t="shared" si="12"/>
        <v>0</v>
      </c>
      <c r="AY55" s="65">
        <f t="shared" si="12"/>
        <v>0</v>
      </c>
    </row>
    <row r="56" spans="1:51" ht="15.75">
      <c r="A56" s="48" t="s">
        <v>958</v>
      </c>
      <c r="B56" s="52" t="s">
        <v>1012</v>
      </c>
      <c r="C56" s="61" t="s">
        <v>388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3.175</v>
      </c>
      <c r="W56" s="89">
        <v>3.343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89">
        <v>0</v>
      </c>
      <c r="AL56" s="89">
        <v>0</v>
      </c>
      <c r="AM56" s="89">
        <v>0</v>
      </c>
      <c r="AN56" s="89">
        <v>0</v>
      </c>
      <c r="AO56" s="89">
        <v>0</v>
      </c>
      <c r="AP56" s="89">
        <v>0</v>
      </c>
      <c r="AQ56" s="89">
        <v>0</v>
      </c>
      <c r="AR56" s="89">
        <v>0</v>
      </c>
      <c r="AS56" s="89">
        <v>0</v>
      </c>
      <c r="AT56" s="89">
        <v>0</v>
      </c>
      <c r="AU56" s="89">
        <v>0</v>
      </c>
      <c r="AV56" s="89">
        <v>0</v>
      </c>
      <c r="AW56" s="89">
        <v>0</v>
      </c>
      <c r="AX56" s="89">
        <v>0</v>
      </c>
      <c r="AY56" s="89">
        <v>0</v>
      </c>
    </row>
    <row r="57" spans="1:51" ht="15.75">
      <c r="A57" s="48" t="s">
        <v>959</v>
      </c>
      <c r="B57" s="51" t="s">
        <v>960</v>
      </c>
      <c r="C57" s="61" t="s">
        <v>388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9">
        <v>0</v>
      </c>
      <c r="AL57" s="89">
        <v>0</v>
      </c>
      <c r="AM57" s="89">
        <v>0</v>
      </c>
      <c r="AN57" s="89">
        <v>0</v>
      </c>
      <c r="AO57" s="89">
        <v>0</v>
      </c>
      <c r="AP57" s="89">
        <v>0</v>
      </c>
      <c r="AQ57" s="89">
        <v>0</v>
      </c>
      <c r="AR57" s="89">
        <v>0</v>
      </c>
      <c r="AS57" s="89">
        <v>0</v>
      </c>
      <c r="AT57" s="89">
        <v>0</v>
      </c>
      <c r="AU57" s="89">
        <v>0</v>
      </c>
      <c r="AV57" s="89">
        <v>0</v>
      </c>
      <c r="AW57" s="89">
        <v>0</v>
      </c>
      <c r="AX57" s="89">
        <v>0</v>
      </c>
      <c r="AY57" s="89">
        <v>0</v>
      </c>
    </row>
    <row r="58" spans="1:51" ht="15.75">
      <c r="A58" s="48" t="s">
        <v>961</v>
      </c>
      <c r="B58" s="52" t="s">
        <v>962</v>
      </c>
      <c r="C58" s="61" t="s">
        <v>388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>
        <v>0</v>
      </c>
      <c r="AM58" s="89">
        <v>0</v>
      </c>
      <c r="AN58" s="89">
        <v>0</v>
      </c>
      <c r="AO58" s="89">
        <v>0</v>
      </c>
      <c r="AP58" s="89">
        <v>0</v>
      </c>
      <c r="AQ58" s="89">
        <v>0</v>
      </c>
      <c r="AR58" s="89">
        <v>0</v>
      </c>
      <c r="AS58" s="89">
        <v>0</v>
      </c>
      <c r="AT58" s="89">
        <v>0</v>
      </c>
      <c r="AU58" s="89">
        <v>0</v>
      </c>
      <c r="AV58" s="89">
        <v>0</v>
      </c>
      <c r="AW58" s="89">
        <v>0</v>
      </c>
      <c r="AX58" s="89">
        <v>0</v>
      </c>
      <c r="AY58" s="89">
        <v>0</v>
      </c>
    </row>
    <row r="59" spans="1:51" ht="15.75">
      <c r="A59" s="48" t="s">
        <v>963</v>
      </c>
      <c r="B59" s="51" t="s">
        <v>964</v>
      </c>
      <c r="C59" s="61" t="s">
        <v>388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0</v>
      </c>
      <c r="AM59" s="89">
        <v>0</v>
      </c>
      <c r="AN59" s="89">
        <v>0</v>
      </c>
      <c r="AO59" s="89">
        <v>0</v>
      </c>
      <c r="AP59" s="89">
        <v>0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0</v>
      </c>
      <c r="AW59" s="89">
        <v>0</v>
      </c>
      <c r="AX59" s="89">
        <v>0</v>
      </c>
      <c r="AY59" s="89">
        <v>0</v>
      </c>
    </row>
    <row r="60" spans="1:51" ht="15.75">
      <c r="A60" s="48" t="s">
        <v>965</v>
      </c>
      <c r="B60" s="51" t="s">
        <v>1013</v>
      </c>
      <c r="C60" s="61" t="s">
        <v>388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9">
        <v>0</v>
      </c>
      <c r="AK60" s="89">
        <v>0</v>
      </c>
      <c r="AL60" s="89">
        <v>0</v>
      </c>
      <c r="AM60" s="89">
        <v>0</v>
      </c>
      <c r="AN60" s="89">
        <v>0</v>
      </c>
      <c r="AO60" s="89">
        <v>0</v>
      </c>
      <c r="AP60" s="89">
        <v>0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9">
        <v>0</v>
      </c>
      <c r="AW60" s="89">
        <v>0</v>
      </c>
      <c r="AX60" s="89">
        <v>0</v>
      </c>
      <c r="AY60" s="89">
        <v>0</v>
      </c>
    </row>
    <row r="61" spans="1:51" ht="15.75">
      <c r="A61" s="48" t="s">
        <v>966</v>
      </c>
      <c r="B61" s="49" t="s">
        <v>967</v>
      </c>
      <c r="C61" s="61" t="s">
        <v>388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  <c r="AE61" s="65">
        <v>0</v>
      </c>
      <c r="AF61" s="65">
        <v>0</v>
      </c>
      <c r="AG61" s="65">
        <v>0</v>
      </c>
      <c r="AH61" s="65">
        <v>0</v>
      </c>
      <c r="AI61" s="65">
        <v>0</v>
      </c>
      <c r="AJ61" s="65">
        <v>0</v>
      </c>
      <c r="AK61" s="65">
        <v>0</v>
      </c>
      <c r="AL61" s="65">
        <v>0</v>
      </c>
      <c r="AM61" s="65">
        <v>0</v>
      </c>
      <c r="AN61" s="65">
        <v>0</v>
      </c>
      <c r="AO61" s="65">
        <v>0</v>
      </c>
      <c r="AP61" s="65">
        <v>0</v>
      </c>
      <c r="AQ61" s="65">
        <v>0</v>
      </c>
      <c r="AR61" s="65">
        <v>0</v>
      </c>
      <c r="AS61" s="65">
        <v>0</v>
      </c>
      <c r="AT61" s="65">
        <v>0</v>
      </c>
      <c r="AU61" s="65">
        <v>0</v>
      </c>
      <c r="AV61" s="65">
        <v>0</v>
      </c>
      <c r="AW61" s="65">
        <v>0</v>
      </c>
      <c r="AX61" s="65">
        <v>0</v>
      </c>
      <c r="AY61" s="65">
        <v>0</v>
      </c>
    </row>
    <row r="62" spans="1:51" ht="31.5">
      <c r="A62" s="48" t="s">
        <v>253</v>
      </c>
      <c r="B62" s="49" t="s">
        <v>968</v>
      </c>
      <c r="C62" s="61" t="s">
        <v>388</v>
      </c>
      <c r="D62" s="65">
        <f aca="true" t="shared" si="13" ref="D62:AY62">D63+D68</f>
        <v>0</v>
      </c>
      <c r="E62" s="65">
        <f t="shared" si="13"/>
        <v>0</v>
      </c>
      <c r="F62" s="65">
        <f t="shared" si="13"/>
        <v>0</v>
      </c>
      <c r="G62" s="65">
        <f t="shared" si="13"/>
        <v>0</v>
      </c>
      <c r="H62" s="65">
        <f t="shared" si="13"/>
        <v>0</v>
      </c>
      <c r="I62" s="65">
        <f t="shared" si="13"/>
        <v>0</v>
      </c>
      <c r="J62" s="65">
        <f t="shared" si="13"/>
        <v>0</v>
      </c>
      <c r="K62" s="65">
        <f t="shared" si="13"/>
        <v>0</v>
      </c>
      <c r="L62" s="65">
        <f t="shared" si="13"/>
        <v>0</v>
      </c>
      <c r="M62" s="65">
        <f t="shared" si="13"/>
        <v>0</v>
      </c>
      <c r="N62" s="65">
        <f t="shared" si="13"/>
        <v>0</v>
      </c>
      <c r="O62" s="65">
        <f t="shared" si="13"/>
        <v>0</v>
      </c>
      <c r="P62" s="65">
        <f t="shared" si="13"/>
        <v>0</v>
      </c>
      <c r="Q62" s="65">
        <f t="shared" si="13"/>
        <v>0</v>
      </c>
      <c r="R62" s="65">
        <f t="shared" si="13"/>
        <v>0</v>
      </c>
      <c r="S62" s="65">
        <f t="shared" si="13"/>
        <v>0</v>
      </c>
      <c r="T62" s="65">
        <f t="shared" si="13"/>
        <v>0</v>
      </c>
      <c r="U62" s="65">
        <f t="shared" si="13"/>
        <v>0</v>
      </c>
      <c r="V62" s="65">
        <f t="shared" si="13"/>
        <v>0</v>
      </c>
      <c r="W62" s="65">
        <f t="shared" si="13"/>
        <v>0</v>
      </c>
      <c r="X62" s="65">
        <f t="shared" si="13"/>
        <v>0</v>
      </c>
      <c r="Y62" s="65">
        <f t="shared" si="13"/>
        <v>0</v>
      </c>
      <c r="Z62" s="65">
        <f t="shared" si="13"/>
        <v>0</v>
      </c>
      <c r="AA62" s="65">
        <f t="shared" si="13"/>
        <v>0</v>
      </c>
      <c r="AB62" s="65">
        <f t="shared" si="13"/>
        <v>0</v>
      </c>
      <c r="AC62" s="65">
        <f t="shared" si="13"/>
        <v>0</v>
      </c>
      <c r="AD62" s="65">
        <f t="shared" si="13"/>
        <v>0</v>
      </c>
      <c r="AE62" s="65">
        <f t="shared" si="13"/>
        <v>0</v>
      </c>
      <c r="AF62" s="65">
        <f t="shared" si="13"/>
        <v>0</v>
      </c>
      <c r="AG62" s="65">
        <f t="shared" si="13"/>
        <v>0</v>
      </c>
      <c r="AH62" s="65">
        <f t="shared" si="13"/>
        <v>0</v>
      </c>
      <c r="AI62" s="65">
        <f t="shared" si="13"/>
        <v>0</v>
      </c>
      <c r="AJ62" s="65">
        <f t="shared" si="13"/>
        <v>0</v>
      </c>
      <c r="AK62" s="65">
        <f t="shared" si="13"/>
        <v>0</v>
      </c>
      <c r="AL62" s="65">
        <f t="shared" si="13"/>
        <v>0</v>
      </c>
      <c r="AM62" s="65">
        <f t="shared" si="13"/>
        <v>0</v>
      </c>
      <c r="AN62" s="65">
        <f t="shared" si="13"/>
        <v>0</v>
      </c>
      <c r="AO62" s="65">
        <f t="shared" si="13"/>
        <v>0</v>
      </c>
      <c r="AP62" s="65">
        <f t="shared" si="13"/>
        <v>0</v>
      </c>
      <c r="AQ62" s="65">
        <f t="shared" si="13"/>
        <v>0</v>
      </c>
      <c r="AR62" s="65">
        <f t="shared" si="13"/>
        <v>0</v>
      </c>
      <c r="AS62" s="65">
        <f t="shared" si="13"/>
        <v>0</v>
      </c>
      <c r="AT62" s="65">
        <f t="shared" si="13"/>
        <v>0</v>
      </c>
      <c r="AU62" s="65">
        <f t="shared" si="13"/>
        <v>0</v>
      </c>
      <c r="AV62" s="65">
        <f t="shared" si="13"/>
        <v>0</v>
      </c>
      <c r="AW62" s="65">
        <f t="shared" si="13"/>
        <v>0</v>
      </c>
      <c r="AX62" s="65">
        <f t="shared" si="13"/>
        <v>0</v>
      </c>
      <c r="AY62" s="65">
        <f t="shared" si="13"/>
        <v>0</v>
      </c>
    </row>
    <row r="63" spans="1:51" ht="15.75">
      <c r="A63" s="48" t="s">
        <v>254</v>
      </c>
      <c r="B63" s="53" t="s">
        <v>969</v>
      </c>
      <c r="C63" s="61" t="s">
        <v>388</v>
      </c>
      <c r="D63" s="65">
        <f aca="true" t="shared" si="14" ref="D63:AY63">D64</f>
        <v>0</v>
      </c>
      <c r="E63" s="65">
        <f t="shared" si="14"/>
        <v>0</v>
      </c>
      <c r="F63" s="65">
        <f t="shared" si="14"/>
        <v>0</v>
      </c>
      <c r="G63" s="65">
        <f t="shared" si="14"/>
        <v>0</v>
      </c>
      <c r="H63" s="65">
        <f t="shared" si="14"/>
        <v>0</v>
      </c>
      <c r="I63" s="65">
        <f t="shared" si="14"/>
        <v>0</v>
      </c>
      <c r="J63" s="65">
        <f t="shared" si="14"/>
        <v>0</v>
      </c>
      <c r="K63" s="65">
        <f t="shared" si="14"/>
        <v>0</v>
      </c>
      <c r="L63" s="65">
        <f t="shared" si="14"/>
        <v>0</v>
      </c>
      <c r="M63" s="65">
        <f t="shared" si="14"/>
        <v>0</v>
      </c>
      <c r="N63" s="65">
        <f t="shared" si="14"/>
        <v>0</v>
      </c>
      <c r="O63" s="65">
        <f t="shared" si="14"/>
        <v>0</v>
      </c>
      <c r="P63" s="65">
        <f t="shared" si="14"/>
        <v>0</v>
      </c>
      <c r="Q63" s="65">
        <f t="shared" si="14"/>
        <v>0</v>
      </c>
      <c r="R63" s="65">
        <f t="shared" si="14"/>
        <v>0</v>
      </c>
      <c r="S63" s="65">
        <f t="shared" si="14"/>
        <v>0</v>
      </c>
      <c r="T63" s="65">
        <f t="shared" si="14"/>
        <v>0</v>
      </c>
      <c r="U63" s="65">
        <f t="shared" si="14"/>
        <v>0</v>
      </c>
      <c r="V63" s="65">
        <f t="shared" si="14"/>
        <v>0</v>
      </c>
      <c r="W63" s="65">
        <f t="shared" si="14"/>
        <v>0</v>
      </c>
      <c r="X63" s="65">
        <f t="shared" si="14"/>
        <v>0</v>
      </c>
      <c r="Y63" s="65">
        <f t="shared" si="14"/>
        <v>0</v>
      </c>
      <c r="Z63" s="65">
        <f t="shared" si="14"/>
        <v>0</v>
      </c>
      <c r="AA63" s="65">
        <f t="shared" si="14"/>
        <v>0</v>
      </c>
      <c r="AB63" s="65">
        <f t="shared" si="14"/>
        <v>0</v>
      </c>
      <c r="AC63" s="65">
        <f t="shared" si="14"/>
        <v>0</v>
      </c>
      <c r="AD63" s="65">
        <f t="shared" si="14"/>
        <v>0</v>
      </c>
      <c r="AE63" s="65">
        <f t="shared" si="14"/>
        <v>0</v>
      </c>
      <c r="AF63" s="65">
        <f t="shared" si="14"/>
        <v>0</v>
      </c>
      <c r="AG63" s="65">
        <f t="shared" si="14"/>
        <v>0</v>
      </c>
      <c r="AH63" s="65">
        <f t="shared" si="14"/>
        <v>0</v>
      </c>
      <c r="AI63" s="65">
        <f t="shared" si="14"/>
        <v>0</v>
      </c>
      <c r="AJ63" s="65">
        <f t="shared" si="14"/>
        <v>0</v>
      </c>
      <c r="AK63" s="65">
        <f t="shared" si="14"/>
        <v>0</v>
      </c>
      <c r="AL63" s="65">
        <f t="shared" si="14"/>
        <v>0</v>
      </c>
      <c r="AM63" s="65">
        <f t="shared" si="14"/>
        <v>0</v>
      </c>
      <c r="AN63" s="65">
        <f t="shared" si="14"/>
        <v>0</v>
      </c>
      <c r="AO63" s="65">
        <f t="shared" si="14"/>
        <v>0</v>
      </c>
      <c r="AP63" s="65">
        <f t="shared" si="14"/>
        <v>0</v>
      </c>
      <c r="AQ63" s="65">
        <f t="shared" si="14"/>
        <v>0</v>
      </c>
      <c r="AR63" s="65">
        <f t="shared" si="14"/>
        <v>0</v>
      </c>
      <c r="AS63" s="65">
        <f t="shared" si="14"/>
        <v>0</v>
      </c>
      <c r="AT63" s="65">
        <f t="shared" si="14"/>
        <v>0</v>
      </c>
      <c r="AU63" s="65">
        <f t="shared" si="14"/>
        <v>0</v>
      </c>
      <c r="AV63" s="65">
        <f t="shared" si="14"/>
        <v>0</v>
      </c>
      <c r="AW63" s="65">
        <f t="shared" si="14"/>
        <v>0</v>
      </c>
      <c r="AX63" s="65">
        <f t="shared" si="14"/>
        <v>0</v>
      </c>
      <c r="AY63" s="65">
        <f t="shared" si="14"/>
        <v>0</v>
      </c>
    </row>
    <row r="64" spans="1:51" ht="15.75">
      <c r="A64" s="48" t="s">
        <v>104</v>
      </c>
      <c r="B64" s="53" t="s">
        <v>970</v>
      </c>
      <c r="C64" s="61" t="s">
        <v>388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89">
        <v>0</v>
      </c>
      <c r="AD64" s="89">
        <v>0</v>
      </c>
      <c r="AE64" s="89">
        <v>0</v>
      </c>
      <c r="AF64" s="89">
        <v>0</v>
      </c>
      <c r="AG64" s="89">
        <v>0</v>
      </c>
      <c r="AH64" s="89">
        <v>0</v>
      </c>
      <c r="AI64" s="89">
        <v>0</v>
      </c>
      <c r="AJ64" s="89">
        <v>0</v>
      </c>
      <c r="AK64" s="89">
        <v>0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0</v>
      </c>
      <c r="AW64" s="89">
        <v>0</v>
      </c>
      <c r="AX64" s="89">
        <v>0</v>
      </c>
      <c r="AY64" s="89">
        <v>0</v>
      </c>
    </row>
    <row r="65" spans="1:51" ht="15.75">
      <c r="A65" s="48" t="s">
        <v>255</v>
      </c>
      <c r="B65" s="53" t="s">
        <v>971</v>
      </c>
      <c r="C65" s="61" t="s">
        <v>388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0</v>
      </c>
      <c r="AH65" s="65">
        <v>0</v>
      </c>
      <c r="AI65" s="65">
        <v>0</v>
      </c>
      <c r="AJ65" s="65">
        <v>0</v>
      </c>
      <c r="AK65" s="65">
        <v>0</v>
      </c>
      <c r="AL65" s="65">
        <v>0</v>
      </c>
      <c r="AM65" s="65">
        <v>0</v>
      </c>
      <c r="AN65" s="65">
        <v>0</v>
      </c>
      <c r="AO65" s="65">
        <v>0</v>
      </c>
      <c r="AP65" s="65">
        <v>0</v>
      </c>
      <c r="AQ65" s="65">
        <v>0</v>
      </c>
      <c r="AR65" s="65">
        <v>0</v>
      </c>
      <c r="AS65" s="65">
        <v>0</v>
      </c>
      <c r="AT65" s="65">
        <v>0</v>
      </c>
      <c r="AU65" s="65">
        <v>0</v>
      </c>
      <c r="AV65" s="65">
        <v>0</v>
      </c>
      <c r="AW65" s="65">
        <v>0</v>
      </c>
      <c r="AX65" s="65">
        <v>0</v>
      </c>
      <c r="AY65" s="65">
        <v>0</v>
      </c>
    </row>
    <row r="66" spans="1:51" ht="15.75">
      <c r="A66" s="48" t="s">
        <v>256</v>
      </c>
      <c r="B66" s="53" t="s">
        <v>972</v>
      </c>
      <c r="C66" s="61" t="s">
        <v>388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0</v>
      </c>
      <c r="AJ66" s="65">
        <v>0</v>
      </c>
      <c r="AK66" s="65">
        <v>0</v>
      </c>
      <c r="AL66" s="65">
        <v>0</v>
      </c>
      <c r="AM66" s="65">
        <v>0</v>
      </c>
      <c r="AN66" s="65">
        <v>0</v>
      </c>
      <c r="AO66" s="65">
        <v>0</v>
      </c>
      <c r="AP66" s="65">
        <v>0</v>
      </c>
      <c r="AQ66" s="65">
        <v>0</v>
      </c>
      <c r="AR66" s="65">
        <v>0</v>
      </c>
      <c r="AS66" s="65">
        <v>0</v>
      </c>
      <c r="AT66" s="65">
        <v>0</v>
      </c>
      <c r="AU66" s="65">
        <v>0</v>
      </c>
      <c r="AV66" s="65">
        <v>0</v>
      </c>
      <c r="AW66" s="65">
        <v>0</v>
      </c>
      <c r="AX66" s="65">
        <v>0</v>
      </c>
      <c r="AY66" s="65">
        <v>0</v>
      </c>
    </row>
    <row r="67" spans="1:51" ht="15.75">
      <c r="A67" s="48" t="s">
        <v>257</v>
      </c>
      <c r="B67" s="53" t="s">
        <v>973</v>
      </c>
      <c r="C67" s="61" t="s">
        <v>388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0</v>
      </c>
      <c r="AE67" s="65">
        <v>0</v>
      </c>
      <c r="AF67" s="65">
        <v>0</v>
      </c>
      <c r="AG67" s="65">
        <v>0</v>
      </c>
      <c r="AH67" s="65">
        <v>0</v>
      </c>
      <c r="AI67" s="65">
        <v>0</v>
      </c>
      <c r="AJ67" s="65">
        <v>0</v>
      </c>
      <c r="AK67" s="65">
        <v>0</v>
      </c>
      <c r="AL67" s="65">
        <v>0</v>
      </c>
      <c r="AM67" s="65">
        <v>0</v>
      </c>
      <c r="AN67" s="65">
        <v>0</v>
      </c>
      <c r="AO67" s="65">
        <v>0</v>
      </c>
      <c r="AP67" s="65">
        <v>0</v>
      </c>
      <c r="AQ67" s="65">
        <v>0</v>
      </c>
      <c r="AR67" s="65">
        <v>0</v>
      </c>
      <c r="AS67" s="65">
        <v>0</v>
      </c>
      <c r="AT67" s="65">
        <v>0</v>
      </c>
      <c r="AU67" s="65">
        <v>0</v>
      </c>
      <c r="AV67" s="65">
        <v>0</v>
      </c>
      <c r="AW67" s="65">
        <v>0</v>
      </c>
      <c r="AX67" s="65">
        <v>0</v>
      </c>
      <c r="AY67" s="65">
        <v>0</v>
      </c>
    </row>
    <row r="68" spans="1:51" ht="31.5">
      <c r="A68" s="48" t="s">
        <v>258</v>
      </c>
      <c r="B68" s="53" t="s">
        <v>974</v>
      </c>
      <c r="C68" s="61" t="s">
        <v>388</v>
      </c>
      <c r="D68" s="65">
        <f aca="true" t="shared" si="15" ref="D68:AY68">D69</f>
        <v>0</v>
      </c>
      <c r="E68" s="65">
        <f t="shared" si="15"/>
        <v>0</v>
      </c>
      <c r="F68" s="65">
        <f t="shared" si="15"/>
        <v>0</v>
      </c>
      <c r="G68" s="65">
        <f t="shared" si="15"/>
        <v>0</v>
      </c>
      <c r="H68" s="65">
        <f t="shared" si="15"/>
        <v>0</v>
      </c>
      <c r="I68" s="65">
        <f t="shared" si="15"/>
        <v>0</v>
      </c>
      <c r="J68" s="65">
        <f t="shared" si="15"/>
        <v>0</v>
      </c>
      <c r="K68" s="65">
        <f t="shared" si="15"/>
        <v>0</v>
      </c>
      <c r="L68" s="65">
        <f t="shared" si="15"/>
        <v>0</v>
      </c>
      <c r="M68" s="65">
        <f t="shared" si="15"/>
        <v>0</v>
      </c>
      <c r="N68" s="65">
        <f t="shared" si="15"/>
        <v>0</v>
      </c>
      <c r="O68" s="65">
        <f t="shared" si="15"/>
        <v>0</v>
      </c>
      <c r="P68" s="65">
        <f t="shared" si="15"/>
        <v>0</v>
      </c>
      <c r="Q68" s="65">
        <f t="shared" si="15"/>
        <v>0</v>
      </c>
      <c r="R68" s="65">
        <f t="shared" si="15"/>
        <v>0</v>
      </c>
      <c r="S68" s="65">
        <f t="shared" si="15"/>
        <v>0</v>
      </c>
      <c r="T68" s="65">
        <f t="shared" si="15"/>
        <v>0</v>
      </c>
      <c r="U68" s="65">
        <f t="shared" si="15"/>
        <v>0</v>
      </c>
      <c r="V68" s="65">
        <f t="shared" si="15"/>
        <v>0</v>
      </c>
      <c r="W68" s="65">
        <f t="shared" si="15"/>
        <v>0</v>
      </c>
      <c r="X68" s="65">
        <f t="shared" si="15"/>
        <v>0</v>
      </c>
      <c r="Y68" s="65">
        <f t="shared" si="15"/>
        <v>0</v>
      </c>
      <c r="Z68" s="65">
        <f t="shared" si="15"/>
        <v>0</v>
      </c>
      <c r="AA68" s="65">
        <f t="shared" si="15"/>
        <v>0</v>
      </c>
      <c r="AB68" s="65">
        <f t="shared" si="15"/>
        <v>0</v>
      </c>
      <c r="AC68" s="65">
        <f t="shared" si="15"/>
        <v>0</v>
      </c>
      <c r="AD68" s="65">
        <f t="shared" si="15"/>
        <v>0</v>
      </c>
      <c r="AE68" s="65">
        <f t="shared" si="15"/>
        <v>0</v>
      </c>
      <c r="AF68" s="65">
        <f t="shared" si="15"/>
        <v>0</v>
      </c>
      <c r="AG68" s="65">
        <f t="shared" si="15"/>
        <v>0</v>
      </c>
      <c r="AH68" s="65">
        <f t="shared" si="15"/>
        <v>0</v>
      </c>
      <c r="AI68" s="65">
        <f t="shared" si="15"/>
        <v>0</v>
      </c>
      <c r="AJ68" s="65">
        <f t="shared" si="15"/>
        <v>0</v>
      </c>
      <c r="AK68" s="65">
        <f t="shared" si="15"/>
        <v>0</v>
      </c>
      <c r="AL68" s="65">
        <f t="shared" si="15"/>
        <v>0</v>
      </c>
      <c r="AM68" s="65">
        <f t="shared" si="15"/>
        <v>0</v>
      </c>
      <c r="AN68" s="65">
        <f t="shared" si="15"/>
        <v>0</v>
      </c>
      <c r="AO68" s="65">
        <f t="shared" si="15"/>
        <v>0</v>
      </c>
      <c r="AP68" s="65">
        <f t="shared" si="15"/>
        <v>0</v>
      </c>
      <c r="AQ68" s="65">
        <f t="shared" si="15"/>
        <v>0</v>
      </c>
      <c r="AR68" s="65">
        <f t="shared" si="15"/>
        <v>0</v>
      </c>
      <c r="AS68" s="65">
        <f t="shared" si="15"/>
        <v>0</v>
      </c>
      <c r="AT68" s="65">
        <f t="shared" si="15"/>
        <v>0</v>
      </c>
      <c r="AU68" s="65">
        <f t="shared" si="15"/>
        <v>0</v>
      </c>
      <c r="AV68" s="65">
        <f t="shared" si="15"/>
        <v>0</v>
      </c>
      <c r="AW68" s="65">
        <f t="shared" si="15"/>
        <v>0</v>
      </c>
      <c r="AX68" s="65">
        <f t="shared" si="15"/>
        <v>0</v>
      </c>
      <c r="AY68" s="65">
        <f t="shared" si="15"/>
        <v>0</v>
      </c>
    </row>
    <row r="69" spans="1:51" ht="15.75">
      <c r="A69" s="48" t="s">
        <v>975</v>
      </c>
      <c r="B69" s="53" t="s">
        <v>976</v>
      </c>
      <c r="C69" s="61" t="s">
        <v>388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0</v>
      </c>
      <c r="AY69" s="89">
        <v>0</v>
      </c>
    </row>
    <row r="70" spans="1:51" ht="31.5">
      <c r="A70" s="48" t="s">
        <v>259</v>
      </c>
      <c r="B70" s="53" t="s">
        <v>977</v>
      </c>
      <c r="C70" s="61" t="s">
        <v>388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  <c r="AB70" s="65">
        <v>0</v>
      </c>
      <c r="AC70" s="65">
        <v>0</v>
      </c>
      <c r="AD70" s="65">
        <v>0</v>
      </c>
      <c r="AE70" s="65">
        <v>0</v>
      </c>
      <c r="AF70" s="65">
        <v>0</v>
      </c>
      <c r="AG70" s="65">
        <v>0</v>
      </c>
      <c r="AH70" s="65">
        <v>0</v>
      </c>
      <c r="AI70" s="65">
        <v>0</v>
      </c>
      <c r="AJ70" s="65">
        <v>0</v>
      </c>
      <c r="AK70" s="65">
        <v>0</v>
      </c>
      <c r="AL70" s="65">
        <v>0</v>
      </c>
      <c r="AM70" s="65">
        <v>0</v>
      </c>
      <c r="AN70" s="65">
        <v>0</v>
      </c>
      <c r="AO70" s="65">
        <v>0</v>
      </c>
      <c r="AP70" s="65">
        <v>0</v>
      </c>
      <c r="AQ70" s="65">
        <v>0</v>
      </c>
      <c r="AR70" s="65">
        <v>0</v>
      </c>
      <c r="AS70" s="65">
        <v>0</v>
      </c>
      <c r="AT70" s="65">
        <v>0</v>
      </c>
      <c r="AU70" s="65">
        <v>0</v>
      </c>
      <c r="AV70" s="65">
        <v>0</v>
      </c>
      <c r="AW70" s="65">
        <v>0</v>
      </c>
      <c r="AX70" s="65">
        <v>0</v>
      </c>
      <c r="AY70" s="65">
        <v>0</v>
      </c>
    </row>
    <row r="71" spans="1:51" ht="31.5">
      <c r="A71" s="48" t="s">
        <v>260</v>
      </c>
      <c r="B71" s="53" t="s">
        <v>978</v>
      </c>
      <c r="C71" s="61" t="s">
        <v>388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  <c r="AE71" s="65">
        <v>0</v>
      </c>
      <c r="AF71" s="65">
        <v>0</v>
      </c>
      <c r="AG71" s="65">
        <v>0</v>
      </c>
      <c r="AH71" s="65">
        <v>0</v>
      </c>
      <c r="AI71" s="65">
        <v>0</v>
      </c>
      <c r="AJ71" s="65">
        <v>0</v>
      </c>
      <c r="AK71" s="65">
        <v>0</v>
      </c>
      <c r="AL71" s="65">
        <v>0</v>
      </c>
      <c r="AM71" s="65">
        <v>0</v>
      </c>
      <c r="AN71" s="65">
        <v>0</v>
      </c>
      <c r="AO71" s="65">
        <v>0</v>
      </c>
      <c r="AP71" s="65">
        <v>0</v>
      </c>
      <c r="AQ71" s="65">
        <v>0</v>
      </c>
      <c r="AR71" s="65">
        <v>0</v>
      </c>
      <c r="AS71" s="65">
        <v>0</v>
      </c>
      <c r="AT71" s="65">
        <v>0</v>
      </c>
      <c r="AU71" s="65">
        <v>0</v>
      </c>
      <c r="AV71" s="65">
        <v>0</v>
      </c>
      <c r="AW71" s="65">
        <v>0</v>
      </c>
      <c r="AX71" s="65">
        <v>0</v>
      </c>
      <c r="AY71" s="65">
        <v>0</v>
      </c>
    </row>
    <row r="72" spans="1:51" ht="31.5">
      <c r="A72" s="48" t="s">
        <v>979</v>
      </c>
      <c r="B72" s="53" t="s">
        <v>980</v>
      </c>
      <c r="C72" s="61" t="s">
        <v>388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  <c r="AE72" s="65">
        <v>0</v>
      </c>
      <c r="AF72" s="65">
        <v>0</v>
      </c>
      <c r="AG72" s="65">
        <v>0</v>
      </c>
      <c r="AH72" s="65">
        <v>0</v>
      </c>
      <c r="AI72" s="65">
        <v>0</v>
      </c>
      <c r="AJ72" s="65">
        <v>0</v>
      </c>
      <c r="AK72" s="65">
        <v>0</v>
      </c>
      <c r="AL72" s="65">
        <v>0</v>
      </c>
      <c r="AM72" s="65">
        <v>0</v>
      </c>
      <c r="AN72" s="65">
        <v>0</v>
      </c>
      <c r="AO72" s="65">
        <v>0</v>
      </c>
      <c r="AP72" s="65">
        <v>0</v>
      </c>
      <c r="AQ72" s="65">
        <v>0</v>
      </c>
      <c r="AR72" s="65">
        <v>0</v>
      </c>
      <c r="AS72" s="65">
        <v>0</v>
      </c>
      <c r="AT72" s="65">
        <v>0</v>
      </c>
      <c r="AU72" s="65">
        <v>0</v>
      </c>
      <c r="AV72" s="65">
        <v>0</v>
      </c>
      <c r="AW72" s="65">
        <v>0</v>
      </c>
      <c r="AX72" s="65">
        <v>0</v>
      </c>
      <c r="AY72" s="65">
        <v>0</v>
      </c>
    </row>
    <row r="73" spans="1:51" ht="31.5">
      <c r="A73" s="48" t="s">
        <v>389</v>
      </c>
      <c r="B73" s="49" t="s">
        <v>390</v>
      </c>
      <c r="C73" s="61" t="s">
        <v>388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  <c r="AC73" s="65">
        <v>0</v>
      </c>
      <c r="AD73" s="65">
        <v>0</v>
      </c>
      <c r="AE73" s="65">
        <v>0</v>
      </c>
      <c r="AF73" s="65">
        <v>0</v>
      </c>
      <c r="AG73" s="65">
        <v>0</v>
      </c>
      <c r="AH73" s="65">
        <v>0</v>
      </c>
      <c r="AI73" s="65">
        <v>0</v>
      </c>
      <c r="AJ73" s="65">
        <v>0</v>
      </c>
      <c r="AK73" s="65">
        <v>0</v>
      </c>
      <c r="AL73" s="65">
        <v>0</v>
      </c>
      <c r="AM73" s="65">
        <v>0</v>
      </c>
      <c r="AN73" s="65">
        <v>0</v>
      </c>
      <c r="AO73" s="65">
        <v>0</v>
      </c>
      <c r="AP73" s="65">
        <v>0</v>
      </c>
      <c r="AQ73" s="65">
        <v>0</v>
      </c>
      <c r="AR73" s="65">
        <v>0</v>
      </c>
      <c r="AS73" s="65">
        <v>0</v>
      </c>
      <c r="AT73" s="65">
        <v>0</v>
      </c>
      <c r="AU73" s="65">
        <v>0</v>
      </c>
      <c r="AV73" s="65">
        <v>0</v>
      </c>
      <c r="AW73" s="65">
        <v>0</v>
      </c>
      <c r="AX73" s="65">
        <v>0</v>
      </c>
      <c r="AY73" s="65">
        <v>0</v>
      </c>
    </row>
    <row r="74" spans="1:51" ht="31.5">
      <c r="A74" s="48" t="s">
        <v>220</v>
      </c>
      <c r="B74" s="49" t="s">
        <v>981</v>
      </c>
      <c r="C74" s="61" t="s">
        <v>388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  <c r="AE74" s="65">
        <v>0</v>
      </c>
      <c r="AF74" s="65">
        <v>0</v>
      </c>
      <c r="AG74" s="65">
        <v>0</v>
      </c>
      <c r="AH74" s="65">
        <v>0</v>
      </c>
      <c r="AI74" s="65">
        <v>0</v>
      </c>
      <c r="AJ74" s="65">
        <v>0</v>
      </c>
      <c r="AK74" s="65">
        <v>0</v>
      </c>
      <c r="AL74" s="65">
        <v>0</v>
      </c>
      <c r="AM74" s="65">
        <v>0</v>
      </c>
      <c r="AN74" s="65">
        <v>0</v>
      </c>
      <c r="AO74" s="65">
        <v>0</v>
      </c>
      <c r="AP74" s="65">
        <v>0</v>
      </c>
      <c r="AQ74" s="65">
        <v>0</v>
      </c>
      <c r="AR74" s="65">
        <v>0</v>
      </c>
      <c r="AS74" s="65">
        <v>0</v>
      </c>
      <c r="AT74" s="65">
        <v>0</v>
      </c>
      <c r="AU74" s="65">
        <v>0</v>
      </c>
      <c r="AV74" s="65">
        <v>0</v>
      </c>
      <c r="AW74" s="65">
        <v>0</v>
      </c>
      <c r="AX74" s="65">
        <v>0</v>
      </c>
      <c r="AY74" s="65">
        <v>0</v>
      </c>
    </row>
    <row r="75" spans="1:51" ht="31.5">
      <c r="A75" s="48" t="s">
        <v>221</v>
      </c>
      <c r="B75" s="49" t="s">
        <v>982</v>
      </c>
      <c r="C75" s="61" t="s">
        <v>388</v>
      </c>
      <c r="D75" s="65">
        <f aca="true" t="shared" si="16" ref="D75:AY75">D76</f>
        <v>0</v>
      </c>
      <c r="E75" s="65">
        <f t="shared" si="16"/>
        <v>0</v>
      </c>
      <c r="F75" s="65">
        <f t="shared" si="16"/>
        <v>0</v>
      </c>
      <c r="G75" s="65">
        <f t="shared" si="16"/>
        <v>0</v>
      </c>
      <c r="H75" s="65">
        <f t="shared" si="16"/>
        <v>0</v>
      </c>
      <c r="I75" s="65">
        <f t="shared" si="16"/>
        <v>0</v>
      </c>
      <c r="J75" s="65">
        <f t="shared" si="16"/>
        <v>0</v>
      </c>
      <c r="K75" s="65">
        <f t="shared" si="16"/>
        <v>0</v>
      </c>
      <c r="L75" s="65">
        <f t="shared" si="16"/>
        <v>0</v>
      </c>
      <c r="M75" s="65">
        <f t="shared" si="16"/>
        <v>0</v>
      </c>
      <c r="N75" s="65">
        <f t="shared" si="16"/>
        <v>0</v>
      </c>
      <c r="O75" s="65">
        <f t="shared" si="16"/>
        <v>0</v>
      </c>
      <c r="P75" s="65">
        <f t="shared" si="16"/>
        <v>0</v>
      </c>
      <c r="Q75" s="65">
        <f t="shared" si="16"/>
        <v>0</v>
      </c>
      <c r="R75" s="65">
        <f t="shared" si="16"/>
        <v>0</v>
      </c>
      <c r="S75" s="65">
        <f t="shared" si="16"/>
        <v>0</v>
      </c>
      <c r="T75" s="65">
        <f t="shared" si="16"/>
        <v>0</v>
      </c>
      <c r="U75" s="65">
        <f t="shared" si="16"/>
        <v>0</v>
      </c>
      <c r="V75" s="65">
        <f t="shared" si="16"/>
        <v>0</v>
      </c>
      <c r="W75" s="65">
        <f t="shared" si="16"/>
        <v>0</v>
      </c>
      <c r="X75" s="65">
        <f t="shared" si="16"/>
        <v>0</v>
      </c>
      <c r="Y75" s="65">
        <f t="shared" si="16"/>
        <v>0</v>
      </c>
      <c r="Z75" s="65">
        <f t="shared" si="16"/>
        <v>0</v>
      </c>
      <c r="AA75" s="65">
        <f t="shared" si="16"/>
        <v>0</v>
      </c>
      <c r="AB75" s="65">
        <f t="shared" si="16"/>
        <v>0</v>
      </c>
      <c r="AC75" s="65">
        <f t="shared" si="16"/>
        <v>0</v>
      </c>
      <c r="AD75" s="65">
        <f t="shared" si="16"/>
        <v>0</v>
      </c>
      <c r="AE75" s="65">
        <f t="shared" si="16"/>
        <v>0</v>
      </c>
      <c r="AF75" s="65">
        <f t="shared" si="16"/>
        <v>0</v>
      </c>
      <c r="AG75" s="65">
        <f t="shared" si="16"/>
        <v>0</v>
      </c>
      <c r="AH75" s="65">
        <f t="shared" si="16"/>
        <v>0</v>
      </c>
      <c r="AI75" s="65">
        <f t="shared" si="16"/>
        <v>0</v>
      </c>
      <c r="AJ75" s="65">
        <f t="shared" si="16"/>
        <v>0</v>
      </c>
      <c r="AK75" s="65">
        <f t="shared" si="16"/>
        <v>0</v>
      </c>
      <c r="AL75" s="65">
        <f t="shared" si="16"/>
        <v>0</v>
      </c>
      <c r="AM75" s="65">
        <f t="shared" si="16"/>
        <v>0</v>
      </c>
      <c r="AN75" s="65">
        <f t="shared" si="16"/>
        <v>0</v>
      </c>
      <c r="AO75" s="65">
        <f t="shared" si="16"/>
        <v>0</v>
      </c>
      <c r="AP75" s="65">
        <f t="shared" si="16"/>
        <v>0</v>
      </c>
      <c r="AQ75" s="65">
        <f t="shared" si="16"/>
        <v>0</v>
      </c>
      <c r="AR75" s="65">
        <f t="shared" si="16"/>
        <v>0</v>
      </c>
      <c r="AS75" s="65">
        <f t="shared" si="16"/>
        <v>0</v>
      </c>
      <c r="AT75" s="65">
        <f t="shared" si="16"/>
        <v>0</v>
      </c>
      <c r="AU75" s="65">
        <f t="shared" si="16"/>
        <v>0</v>
      </c>
      <c r="AV75" s="65">
        <f t="shared" si="16"/>
        <v>0</v>
      </c>
      <c r="AW75" s="65">
        <f t="shared" si="16"/>
        <v>0</v>
      </c>
      <c r="AX75" s="65">
        <f t="shared" si="16"/>
        <v>0</v>
      </c>
      <c r="AY75" s="65">
        <f t="shared" si="16"/>
        <v>0</v>
      </c>
    </row>
    <row r="76" spans="1:51" ht="31.5">
      <c r="A76" s="48" t="s">
        <v>111</v>
      </c>
      <c r="B76" s="51" t="s">
        <v>983</v>
      </c>
      <c r="C76" s="61" t="s">
        <v>388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89"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 s="89">
        <v>0</v>
      </c>
      <c r="AQ76" s="89">
        <v>0</v>
      </c>
      <c r="AR76" s="89">
        <v>0</v>
      </c>
      <c r="AS76" s="89">
        <v>0</v>
      </c>
      <c r="AT76" s="89">
        <v>0</v>
      </c>
      <c r="AU76" s="89">
        <v>0</v>
      </c>
      <c r="AV76" s="89">
        <v>0</v>
      </c>
      <c r="AW76" s="89">
        <v>0</v>
      </c>
      <c r="AX76" s="89">
        <v>0</v>
      </c>
      <c r="AY76" s="89">
        <v>0</v>
      </c>
    </row>
    <row r="77" spans="1:51" ht="31.5">
      <c r="A77" s="48" t="s">
        <v>222</v>
      </c>
      <c r="B77" s="49" t="s">
        <v>984</v>
      </c>
      <c r="C77" s="61" t="s">
        <v>388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0</v>
      </c>
      <c r="AE77" s="65">
        <v>0</v>
      </c>
      <c r="AF77" s="65">
        <v>0</v>
      </c>
      <c r="AG77" s="65">
        <v>0</v>
      </c>
      <c r="AH77" s="65">
        <v>0</v>
      </c>
      <c r="AI77" s="65">
        <v>0</v>
      </c>
      <c r="AJ77" s="65">
        <v>0</v>
      </c>
      <c r="AK77" s="65">
        <v>0</v>
      </c>
      <c r="AL77" s="65">
        <v>0</v>
      </c>
      <c r="AM77" s="65">
        <v>0</v>
      </c>
      <c r="AN77" s="65">
        <v>0</v>
      </c>
      <c r="AO77" s="65">
        <v>0</v>
      </c>
      <c r="AP77" s="65">
        <v>0</v>
      </c>
      <c r="AQ77" s="65">
        <v>0</v>
      </c>
      <c r="AR77" s="65">
        <v>0</v>
      </c>
      <c r="AS77" s="65">
        <v>0</v>
      </c>
      <c r="AT77" s="65">
        <v>0</v>
      </c>
      <c r="AU77" s="65">
        <v>0</v>
      </c>
      <c r="AV77" s="65">
        <v>0</v>
      </c>
      <c r="AW77" s="65">
        <v>0</v>
      </c>
      <c r="AX77" s="65">
        <v>0</v>
      </c>
      <c r="AY77" s="65">
        <v>0</v>
      </c>
    </row>
    <row r="78" spans="1:51" ht="15.75">
      <c r="A78" s="48" t="s">
        <v>223</v>
      </c>
      <c r="B78" s="49" t="s">
        <v>985</v>
      </c>
      <c r="C78" s="61" t="s">
        <v>388</v>
      </c>
      <c r="D78" s="65">
        <f aca="true" t="shared" si="17" ref="D78:AY78">SUM(D79:D89)</f>
        <v>0</v>
      </c>
      <c r="E78" s="65">
        <f t="shared" si="17"/>
        <v>0</v>
      </c>
      <c r="F78" s="65">
        <f t="shared" si="17"/>
        <v>0</v>
      </c>
      <c r="G78" s="65">
        <f t="shared" si="17"/>
        <v>0</v>
      </c>
      <c r="H78" s="65">
        <f t="shared" si="17"/>
        <v>0</v>
      </c>
      <c r="I78" s="65">
        <f t="shared" si="17"/>
        <v>0</v>
      </c>
      <c r="J78" s="65">
        <f t="shared" si="17"/>
        <v>0</v>
      </c>
      <c r="K78" s="65">
        <f t="shared" si="17"/>
        <v>0</v>
      </c>
      <c r="L78" s="65">
        <f t="shared" si="17"/>
        <v>0</v>
      </c>
      <c r="M78" s="65">
        <f t="shared" si="17"/>
        <v>0</v>
      </c>
      <c r="N78" s="65">
        <f t="shared" si="17"/>
        <v>0</v>
      </c>
      <c r="O78" s="65">
        <f t="shared" si="17"/>
        <v>0</v>
      </c>
      <c r="P78" s="65">
        <f t="shared" si="17"/>
        <v>0</v>
      </c>
      <c r="Q78" s="65">
        <f t="shared" si="17"/>
        <v>0</v>
      </c>
      <c r="R78" s="65">
        <f t="shared" si="17"/>
        <v>0</v>
      </c>
      <c r="S78" s="65">
        <f t="shared" si="17"/>
        <v>0</v>
      </c>
      <c r="T78" s="65">
        <f t="shared" si="17"/>
        <v>0</v>
      </c>
      <c r="U78" s="65">
        <f t="shared" si="17"/>
        <v>0</v>
      </c>
      <c r="V78" s="65">
        <f t="shared" si="17"/>
        <v>0</v>
      </c>
      <c r="W78" s="65">
        <f t="shared" si="17"/>
        <v>0</v>
      </c>
      <c r="X78" s="65">
        <f t="shared" si="17"/>
        <v>0</v>
      </c>
      <c r="Y78" s="65">
        <f t="shared" si="17"/>
        <v>0</v>
      </c>
      <c r="Z78" s="65">
        <f t="shared" si="17"/>
        <v>0</v>
      </c>
      <c r="AA78" s="65">
        <f t="shared" si="17"/>
        <v>0</v>
      </c>
      <c r="AB78" s="65">
        <f t="shared" si="17"/>
        <v>0</v>
      </c>
      <c r="AC78" s="65">
        <f t="shared" si="17"/>
        <v>0</v>
      </c>
      <c r="AD78" s="65">
        <f t="shared" si="17"/>
        <v>0</v>
      </c>
      <c r="AE78" s="65">
        <f t="shared" si="17"/>
        <v>0</v>
      </c>
      <c r="AF78" s="65">
        <f t="shared" si="17"/>
        <v>0</v>
      </c>
      <c r="AG78" s="65">
        <f t="shared" si="17"/>
        <v>0</v>
      </c>
      <c r="AH78" s="65">
        <f t="shared" si="17"/>
        <v>0</v>
      </c>
      <c r="AI78" s="65">
        <f t="shared" si="17"/>
        <v>0</v>
      </c>
      <c r="AJ78" s="65">
        <f t="shared" si="17"/>
        <v>0</v>
      </c>
      <c r="AK78" s="65">
        <f t="shared" si="17"/>
        <v>0</v>
      </c>
      <c r="AL78" s="65">
        <f t="shared" si="17"/>
        <v>0</v>
      </c>
      <c r="AM78" s="65">
        <f t="shared" si="17"/>
        <v>0</v>
      </c>
      <c r="AN78" s="65">
        <f t="shared" si="17"/>
        <v>0</v>
      </c>
      <c r="AO78" s="65">
        <f t="shared" si="17"/>
        <v>0</v>
      </c>
      <c r="AP78" s="65">
        <f t="shared" si="17"/>
        <v>0</v>
      </c>
      <c r="AQ78" s="65">
        <f t="shared" si="17"/>
        <v>0</v>
      </c>
      <c r="AR78" s="65">
        <f t="shared" si="17"/>
        <v>0</v>
      </c>
      <c r="AS78" s="65">
        <f t="shared" si="17"/>
        <v>0</v>
      </c>
      <c r="AT78" s="65">
        <f t="shared" si="17"/>
        <v>0</v>
      </c>
      <c r="AU78" s="65">
        <f t="shared" si="17"/>
        <v>0</v>
      </c>
      <c r="AV78" s="65">
        <f t="shared" si="17"/>
        <v>0</v>
      </c>
      <c r="AW78" s="65">
        <f t="shared" si="17"/>
        <v>0</v>
      </c>
      <c r="AX78" s="65">
        <f t="shared" si="17"/>
        <v>8.372</v>
      </c>
      <c r="AY78" s="65">
        <f t="shared" si="17"/>
        <v>6.098</v>
      </c>
    </row>
    <row r="79" spans="1:51" ht="31.5">
      <c r="A79" s="48" t="s">
        <v>986</v>
      </c>
      <c r="B79" s="54" t="s">
        <v>987</v>
      </c>
      <c r="C79" s="61" t="s">
        <v>388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0</v>
      </c>
      <c r="AD79" s="89">
        <v>0</v>
      </c>
      <c r="AE79" s="89">
        <v>0</v>
      </c>
      <c r="AF79" s="89">
        <v>0</v>
      </c>
      <c r="AG79" s="89">
        <v>0</v>
      </c>
      <c r="AH79" s="89">
        <v>0</v>
      </c>
      <c r="AI79" s="89">
        <v>0</v>
      </c>
      <c r="AJ79" s="89">
        <v>0</v>
      </c>
      <c r="AK79" s="89">
        <v>0</v>
      </c>
      <c r="AL79" s="89">
        <v>0</v>
      </c>
      <c r="AM79" s="89">
        <v>0</v>
      </c>
      <c r="AN79" s="89">
        <v>0</v>
      </c>
      <c r="AO79" s="89">
        <v>0</v>
      </c>
      <c r="AP79" s="89">
        <v>0</v>
      </c>
      <c r="AQ79" s="89">
        <v>0</v>
      </c>
      <c r="AR79" s="89">
        <v>0</v>
      </c>
      <c r="AS79" s="89">
        <v>0</v>
      </c>
      <c r="AT79" s="89">
        <v>0</v>
      </c>
      <c r="AU79" s="89">
        <v>0</v>
      </c>
      <c r="AV79" s="89">
        <v>0</v>
      </c>
      <c r="AW79" s="89">
        <v>0</v>
      </c>
      <c r="AX79" s="89">
        <v>0</v>
      </c>
      <c r="AY79" s="89">
        <v>0</v>
      </c>
    </row>
    <row r="80" spans="1:51" ht="15.75">
      <c r="A80" s="48" t="s">
        <v>988</v>
      </c>
      <c r="B80" s="54" t="s">
        <v>989</v>
      </c>
      <c r="C80" s="61" t="s">
        <v>388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  <c r="AB80" s="89">
        <v>0</v>
      </c>
      <c r="AC80" s="89">
        <v>0</v>
      </c>
      <c r="AD80" s="89">
        <v>0</v>
      </c>
      <c r="AE80" s="89">
        <v>0</v>
      </c>
      <c r="AF80" s="89">
        <v>0</v>
      </c>
      <c r="AG80" s="89">
        <v>0</v>
      </c>
      <c r="AH80" s="89">
        <v>0</v>
      </c>
      <c r="AI80" s="89">
        <v>0</v>
      </c>
      <c r="AJ80" s="89">
        <v>0</v>
      </c>
      <c r="AK80" s="89">
        <v>0</v>
      </c>
      <c r="AL80" s="89">
        <v>0</v>
      </c>
      <c r="AM80" s="89">
        <v>0</v>
      </c>
      <c r="AN80" s="89">
        <v>0</v>
      </c>
      <c r="AO80" s="89">
        <v>0</v>
      </c>
      <c r="AP80" s="89">
        <v>0</v>
      </c>
      <c r="AQ80" s="89">
        <v>0</v>
      </c>
      <c r="AR80" s="89">
        <v>0</v>
      </c>
      <c r="AS80" s="89">
        <v>0</v>
      </c>
      <c r="AT80" s="89">
        <v>0</v>
      </c>
      <c r="AU80" s="89">
        <v>0</v>
      </c>
      <c r="AV80" s="89">
        <v>0</v>
      </c>
      <c r="AW80" s="89">
        <v>0</v>
      </c>
      <c r="AX80" s="89">
        <v>0</v>
      </c>
      <c r="AY80" s="89">
        <v>0</v>
      </c>
    </row>
    <row r="81" spans="1:51" ht="15.75">
      <c r="A81" s="48" t="s">
        <v>990</v>
      </c>
      <c r="B81" s="54" t="s">
        <v>991</v>
      </c>
      <c r="C81" s="61" t="s">
        <v>388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89">
        <v>0</v>
      </c>
      <c r="AD81" s="89">
        <v>0</v>
      </c>
      <c r="AE81" s="89">
        <v>0</v>
      </c>
      <c r="AF81" s="89">
        <v>0</v>
      </c>
      <c r="AG81" s="89">
        <v>0</v>
      </c>
      <c r="AH81" s="89">
        <v>0</v>
      </c>
      <c r="AI81" s="89">
        <v>0</v>
      </c>
      <c r="AJ81" s="89">
        <v>0</v>
      </c>
      <c r="AK81" s="89">
        <v>0</v>
      </c>
      <c r="AL81" s="89">
        <v>0</v>
      </c>
      <c r="AM81" s="89">
        <v>0</v>
      </c>
      <c r="AN81" s="89">
        <v>0</v>
      </c>
      <c r="AO81" s="89">
        <v>0</v>
      </c>
      <c r="AP81" s="89">
        <v>0</v>
      </c>
      <c r="AQ81" s="89">
        <v>0</v>
      </c>
      <c r="AR81" s="89">
        <v>0</v>
      </c>
      <c r="AS81" s="89">
        <v>0</v>
      </c>
      <c r="AT81" s="89">
        <v>0</v>
      </c>
      <c r="AU81" s="89">
        <v>0</v>
      </c>
      <c r="AV81" s="89">
        <v>0</v>
      </c>
      <c r="AW81" s="89">
        <v>0</v>
      </c>
      <c r="AX81" s="89">
        <v>0</v>
      </c>
      <c r="AY81" s="89">
        <v>0</v>
      </c>
    </row>
    <row r="82" spans="1:51" ht="31.5">
      <c r="A82" s="48" t="s">
        <v>992</v>
      </c>
      <c r="B82" s="54" t="s">
        <v>993</v>
      </c>
      <c r="C82" s="61" t="s">
        <v>388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89">
        <v>0</v>
      </c>
      <c r="AC82" s="89">
        <v>0</v>
      </c>
      <c r="AD82" s="89">
        <v>0</v>
      </c>
      <c r="AE82" s="89">
        <v>0</v>
      </c>
      <c r="AF82" s="89">
        <v>0</v>
      </c>
      <c r="AG82" s="89">
        <v>0</v>
      </c>
      <c r="AH82" s="89">
        <v>0</v>
      </c>
      <c r="AI82" s="89">
        <v>0</v>
      </c>
      <c r="AJ82" s="89">
        <v>0</v>
      </c>
      <c r="AK82" s="89">
        <v>0</v>
      </c>
      <c r="AL82" s="89">
        <v>0</v>
      </c>
      <c r="AM82" s="89">
        <v>0</v>
      </c>
      <c r="AN82" s="89">
        <v>0</v>
      </c>
      <c r="AO82" s="89">
        <v>0</v>
      </c>
      <c r="AP82" s="89">
        <v>0</v>
      </c>
      <c r="AQ82" s="89">
        <v>0</v>
      </c>
      <c r="AR82" s="89">
        <v>0</v>
      </c>
      <c r="AS82" s="89">
        <v>0</v>
      </c>
      <c r="AT82" s="89">
        <v>0</v>
      </c>
      <c r="AU82" s="89">
        <v>0</v>
      </c>
      <c r="AV82" s="89">
        <v>0</v>
      </c>
      <c r="AW82" s="89">
        <v>0</v>
      </c>
      <c r="AX82" s="89">
        <v>0</v>
      </c>
      <c r="AY82" s="89">
        <v>0</v>
      </c>
    </row>
    <row r="83" spans="1:51" ht="47.25">
      <c r="A83" s="48" t="s">
        <v>994</v>
      </c>
      <c r="B83" s="55" t="s">
        <v>995</v>
      </c>
      <c r="C83" s="61" t="s">
        <v>388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89">
        <v>0</v>
      </c>
      <c r="AE83" s="89">
        <v>0</v>
      </c>
      <c r="AF83" s="89">
        <v>0</v>
      </c>
      <c r="AG83" s="89">
        <v>0</v>
      </c>
      <c r="AH83" s="89">
        <v>0</v>
      </c>
      <c r="AI83" s="89">
        <v>0</v>
      </c>
      <c r="AJ83" s="89">
        <v>0</v>
      </c>
      <c r="AK83" s="89">
        <v>0</v>
      </c>
      <c r="AL83" s="89">
        <v>0</v>
      </c>
      <c r="AM83" s="89">
        <v>0</v>
      </c>
      <c r="AN83" s="89">
        <v>0</v>
      </c>
      <c r="AO83" s="89">
        <v>0</v>
      </c>
      <c r="AP83" s="89">
        <v>0</v>
      </c>
      <c r="AQ83" s="89">
        <v>0</v>
      </c>
      <c r="AR83" s="89">
        <v>0</v>
      </c>
      <c r="AS83" s="89">
        <v>0</v>
      </c>
      <c r="AT83" s="89">
        <v>0</v>
      </c>
      <c r="AU83" s="89">
        <v>0</v>
      </c>
      <c r="AV83" s="89">
        <v>0</v>
      </c>
      <c r="AW83" s="89">
        <v>0</v>
      </c>
      <c r="AX83" s="89">
        <v>0</v>
      </c>
      <c r="AY83" s="89">
        <v>0</v>
      </c>
    </row>
    <row r="84" spans="1:51" ht="15.75">
      <c r="A84" s="48" t="s">
        <v>996</v>
      </c>
      <c r="B84" s="54" t="s">
        <v>997</v>
      </c>
      <c r="C84" s="61" t="s">
        <v>388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9">
        <v>0</v>
      </c>
      <c r="AC84" s="89">
        <v>0</v>
      </c>
      <c r="AD84" s="89">
        <v>0</v>
      </c>
      <c r="AE84" s="89">
        <v>0</v>
      </c>
      <c r="AF84" s="89">
        <v>0</v>
      </c>
      <c r="AG84" s="89">
        <v>0</v>
      </c>
      <c r="AH84" s="89">
        <v>0</v>
      </c>
      <c r="AI84" s="89">
        <v>0</v>
      </c>
      <c r="AJ84" s="89">
        <v>0</v>
      </c>
      <c r="AK84" s="89">
        <v>0</v>
      </c>
      <c r="AL84" s="89">
        <v>0</v>
      </c>
      <c r="AM84" s="89">
        <v>0</v>
      </c>
      <c r="AN84" s="89">
        <v>0</v>
      </c>
      <c r="AO84" s="89">
        <v>0</v>
      </c>
      <c r="AP84" s="89">
        <v>0</v>
      </c>
      <c r="AQ84" s="89">
        <v>0</v>
      </c>
      <c r="AR84" s="89">
        <v>0</v>
      </c>
      <c r="AS84" s="89">
        <v>0</v>
      </c>
      <c r="AT84" s="89">
        <v>0</v>
      </c>
      <c r="AU84" s="89">
        <v>0</v>
      </c>
      <c r="AV84" s="89">
        <v>0</v>
      </c>
      <c r="AW84" s="89">
        <v>0</v>
      </c>
      <c r="AX84" s="89">
        <v>0</v>
      </c>
      <c r="AY84" s="89">
        <v>0</v>
      </c>
    </row>
    <row r="85" spans="1:51" ht="15.75">
      <c r="A85" s="48" t="s">
        <v>998</v>
      </c>
      <c r="B85" s="54" t="s">
        <v>999</v>
      </c>
      <c r="C85" s="61" t="s">
        <v>388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89">
        <v>0</v>
      </c>
      <c r="AB85" s="89">
        <v>0</v>
      </c>
      <c r="AC85" s="89">
        <v>0</v>
      </c>
      <c r="AD85" s="89">
        <v>0</v>
      </c>
      <c r="AE85" s="89">
        <v>0</v>
      </c>
      <c r="AF85" s="89">
        <v>0</v>
      </c>
      <c r="AG85" s="89">
        <v>0</v>
      </c>
      <c r="AH85" s="89">
        <v>0</v>
      </c>
      <c r="AI85" s="89">
        <v>0</v>
      </c>
      <c r="AJ85" s="89">
        <v>0</v>
      </c>
      <c r="AK85" s="89">
        <v>0</v>
      </c>
      <c r="AL85" s="89">
        <v>0</v>
      </c>
      <c r="AM85" s="89">
        <v>0</v>
      </c>
      <c r="AN85" s="89">
        <v>0</v>
      </c>
      <c r="AO85" s="89">
        <v>0</v>
      </c>
      <c r="AP85" s="89">
        <v>0</v>
      </c>
      <c r="AQ85" s="89">
        <v>0</v>
      </c>
      <c r="AR85" s="89">
        <v>0</v>
      </c>
      <c r="AS85" s="89">
        <v>0</v>
      </c>
      <c r="AT85" s="89">
        <v>0</v>
      </c>
      <c r="AU85" s="89">
        <v>0</v>
      </c>
      <c r="AV85" s="89">
        <v>0</v>
      </c>
      <c r="AW85" s="89">
        <v>0</v>
      </c>
      <c r="AX85" s="89">
        <v>0</v>
      </c>
      <c r="AY85" s="89">
        <v>0</v>
      </c>
    </row>
    <row r="86" spans="1:51" ht="47.25">
      <c r="A86" s="48" t="s">
        <v>1000</v>
      </c>
      <c r="B86" s="54" t="s">
        <v>1001</v>
      </c>
      <c r="C86" s="61" t="s">
        <v>388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0</v>
      </c>
      <c r="AB86" s="89">
        <v>0</v>
      </c>
      <c r="AC86" s="89">
        <v>0</v>
      </c>
      <c r="AD86" s="89">
        <v>0</v>
      </c>
      <c r="AE86" s="89">
        <v>0</v>
      </c>
      <c r="AF86" s="89">
        <v>0</v>
      </c>
      <c r="AG86" s="89">
        <v>0</v>
      </c>
      <c r="AH86" s="89">
        <v>0</v>
      </c>
      <c r="AI86" s="89">
        <v>0</v>
      </c>
      <c r="AJ86" s="89">
        <v>0</v>
      </c>
      <c r="AK86" s="89">
        <v>0</v>
      </c>
      <c r="AL86" s="89">
        <v>0</v>
      </c>
      <c r="AM86" s="89">
        <v>0</v>
      </c>
      <c r="AN86" s="89">
        <v>0</v>
      </c>
      <c r="AO86" s="89">
        <v>0</v>
      </c>
      <c r="AP86" s="89">
        <v>0</v>
      </c>
      <c r="AQ86" s="89">
        <v>0</v>
      </c>
      <c r="AR86" s="89">
        <v>0</v>
      </c>
      <c r="AS86" s="89">
        <v>0</v>
      </c>
      <c r="AT86" s="89">
        <v>0</v>
      </c>
      <c r="AU86" s="89">
        <v>0</v>
      </c>
      <c r="AV86" s="89">
        <v>0</v>
      </c>
      <c r="AW86" s="89">
        <v>0</v>
      </c>
      <c r="AX86" s="89">
        <v>0</v>
      </c>
      <c r="AY86" s="89">
        <v>0</v>
      </c>
    </row>
    <row r="87" spans="1:51" ht="15.75">
      <c r="A87" s="48" t="s">
        <v>1002</v>
      </c>
      <c r="B87" s="62" t="s">
        <v>1003</v>
      </c>
      <c r="C87" s="61" t="s">
        <v>388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  <c r="AB87" s="89">
        <v>0</v>
      </c>
      <c r="AC87" s="89">
        <v>0</v>
      </c>
      <c r="AD87" s="89">
        <v>0</v>
      </c>
      <c r="AE87" s="89">
        <v>0</v>
      </c>
      <c r="AF87" s="89">
        <v>0</v>
      </c>
      <c r="AG87" s="89">
        <v>0</v>
      </c>
      <c r="AH87" s="89">
        <v>0</v>
      </c>
      <c r="AI87" s="89">
        <v>0</v>
      </c>
      <c r="AJ87" s="89">
        <v>0</v>
      </c>
      <c r="AK87" s="89">
        <v>0</v>
      </c>
      <c r="AL87" s="89">
        <v>0</v>
      </c>
      <c r="AM87" s="89">
        <v>0</v>
      </c>
      <c r="AN87" s="89">
        <v>0</v>
      </c>
      <c r="AO87" s="89">
        <v>0</v>
      </c>
      <c r="AP87" s="89">
        <v>0</v>
      </c>
      <c r="AQ87" s="89">
        <v>0</v>
      </c>
      <c r="AR87" s="89">
        <v>0</v>
      </c>
      <c r="AS87" s="89">
        <v>0</v>
      </c>
      <c r="AT87" s="89">
        <v>0</v>
      </c>
      <c r="AU87" s="89">
        <v>0</v>
      </c>
      <c r="AV87" s="89">
        <v>0</v>
      </c>
      <c r="AW87" s="89">
        <v>0</v>
      </c>
      <c r="AX87" s="89">
        <v>0</v>
      </c>
      <c r="AY87" s="89">
        <v>0</v>
      </c>
    </row>
    <row r="88" spans="1:51" ht="15.75">
      <c r="A88" s="48" t="s">
        <v>1004</v>
      </c>
      <c r="B88" s="62" t="s">
        <v>1005</v>
      </c>
      <c r="C88" s="61" t="s">
        <v>388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89">
        <v>0</v>
      </c>
      <c r="AD88" s="89">
        <v>0</v>
      </c>
      <c r="AE88" s="89">
        <v>0</v>
      </c>
      <c r="AF88" s="89">
        <v>0</v>
      </c>
      <c r="AG88" s="89">
        <v>0</v>
      </c>
      <c r="AH88" s="89">
        <v>0</v>
      </c>
      <c r="AI88" s="89">
        <v>0</v>
      </c>
      <c r="AJ88" s="89">
        <v>0</v>
      </c>
      <c r="AK88" s="89">
        <v>0</v>
      </c>
      <c r="AL88" s="89">
        <v>0</v>
      </c>
      <c r="AM88" s="89">
        <v>0</v>
      </c>
      <c r="AN88" s="89">
        <v>0</v>
      </c>
      <c r="AO88" s="89">
        <v>0</v>
      </c>
      <c r="AP88" s="89">
        <v>0</v>
      </c>
      <c r="AQ88" s="89">
        <v>0</v>
      </c>
      <c r="AR88" s="89">
        <v>0</v>
      </c>
      <c r="AS88" s="89">
        <v>0</v>
      </c>
      <c r="AT88" s="89">
        <v>0</v>
      </c>
      <c r="AU88" s="89">
        <v>0</v>
      </c>
      <c r="AV88" s="89">
        <v>0</v>
      </c>
      <c r="AW88" s="89">
        <v>0</v>
      </c>
      <c r="AX88" s="89">
        <v>0</v>
      </c>
      <c r="AY88" s="89">
        <v>0</v>
      </c>
    </row>
    <row r="89" spans="1:51" ht="47.25">
      <c r="A89" s="48" t="s">
        <v>1006</v>
      </c>
      <c r="B89" s="62" t="s">
        <v>1007</v>
      </c>
      <c r="C89" s="61" t="s">
        <v>388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89">
        <v>0</v>
      </c>
      <c r="AE89" s="89">
        <v>0</v>
      </c>
      <c r="AF89" s="89">
        <v>0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0</v>
      </c>
      <c r="AM89" s="89">
        <v>0</v>
      </c>
      <c r="AN89" s="89">
        <v>0</v>
      </c>
      <c r="AO89" s="89">
        <v>0</v>
      </c>
      <c r="AP89" s="89">
        <v>0</v>
      </c>
      <c r="AQ89" s="89">
        <v>0</v>
      </c>
      <c r="AR89" s="89">
        <v>0</v>
      </c>
      <c r="AS89" s="89">
        <v>0</v>
      </c>
      <c r="AT89" s="89">
        <v>0</v>
      </c>
      <c r="AU89" s="89">
        <v>0</v>
      </c>
      <c r="AV89" s="89">
        <v>0</v>
      </c>
      <c r="AW89" s="89">
        <v>0</v>
      </c>
      <c r="AX89" s="89">
        <v>8.372</v>
      </c>
      <c r="AY89" s="89">
        <v>6.098</v>
      </c>
    </row>
  </sheetData>
  <sheetProtection/>
  <mergeCells count="43">
    <mergeCell ref="AJ16:AK16"/>
    <mergeCell ref="AL16:AM16"/>
    <mergeCell ref="AH16:AI16"/>
    <mergeCell ref="L16:M16"/>
    <mergeCell ref="N16:O16"/>
    <mergeCell ref="P16:Q16"/>
    <mergeCell ref="R16:S16"/>
    <mergeCell ref="T16:U16"/>
    <mergeCell ref="V16:W16"/>
    <mergeCell ref="X16:Y16"/>
    <mergeCell ref="AD16:AE16"/>
    <mergeCell ref="AF16:AG16"/>
    <mergeCell ref="AB16:AC16"/>
    <mergeCell ref="F16:G16"/>
    <mergeCell ref="H16:I16"/>
    <mergeCell ref="J16:K16"/>
    <mergeCell ref="D15:S15"/>
    <mergeCell ref="A14:A17"/>
    <mergeCell ref="B14:B17"/>
    <mergeCell ref="C14:C17"/>
    <mergeCell ref="D16:E16"/>
    <mergeCell ref="D14:AY14"/>
    <mergeCell ref="AD15:AI15"/>
    <mergeCell ref="AJ15:AM15"/>
    <mergeCell ref="T15:AC15"/>
    <mergeCell ref="Z16:AA16"/>
    <mergeCell ref="J6:T6"/>
    <mergeCell ref="J7:T7"/>
    <mergeCell ref="M9:N9"/>
    <mergeCell ref="M12:W12"/>
    <mergeCell ref="A1:AA1"/>
    <mergeCell ref="AO2:AS2"/>
    <mergeCell ref="A3:AA3"/>
    <mergeCell ref="L4:M4"/>
    <mergeCell ref="AT16:AU16"/>
    <mergeCell ref="AV16:AW16"/>
    <mergeCell ref="AX16:AY16"/>
    <mergeCell ref="AN15:AS15"/>
    <mergeCell ref="AR16:AS16"/>
    <mergeCell ref="AT15:AW15"/>
    <mergeCell ref="AX15:AY15"/>
    <mergeCell ref="AN16:AO16"/>
    <mergeCell ref="AP16:AQ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ИП</dc:title>
  <dc:subject/>
  <dc:creator>Пинежский Дмитрий Александрович</dc:creator>
  <cp:keywords/>
  <dc:description/>
  <cp:lastModifiedBy>Golovina</cp:lastModifiedBy>
  <cp:lastPrinted>2020-04-09T07:01:52Z</cp:lastPrinted>
  <dcterms:created xsi:type="dcterms:W3CDTF">1996-10-08T23:32:33Z</dcterms:created>
  <dcterms:modified xsi:type="dcterms:W3CDTF">2021-02-16T12:04:20Z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XXJ7TYMEEKJ2-6342-29</vt:lpwstr>
  </property>
  <property fmtid="{D5CDD505-2E9C-101B-9397-08002B2CF9AE}" pid="3" name="_dlc_DocIdItemGuid">
    <vt:lpwstr>2ce1fc13-2aea-48c8-9c1e-97582ed30185</vt:lpwstr>
  </property>
  <property fmtid="{D5CDD505-2E9C-101B-9397-08002B2CF9AE}" pid="4" name="_dlc_DocIdUrl">
    <vt:lpwstr>https://vip.gov.mari.ru/mecon/_layouts/DocIdRedir.aspx?ID=XXJ7TYMEEKJ2-6342-29, XXJ7TYMEEKJ2-6342-29</vt:lpwstr>
  </property>
  <property fmtid="{D5CDD505-2E9C-101B-9397-08002B2CF9AE}" pid="5" name="Описание">
    <vt:lpwstr>за 4 квартал 2020 г.</vt:lpwstr>
  </property>
  <property fmtid="{D5CDD505-2E9C-101B-9397-08002B2CF9AE}" pid="6" name="Папка">
    <vt:lpwstr>за 2020 год</vt:lpwstr>
  </property>
</Properties>
</file>