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05" windowHeight="11955" activeTab="0"/>
  </bookViews>
  <sheets>
    <sheet name="Прил 1" sheetId="1" r:id="rId1"/>
    <sheet name="Прил 2" sheetId="2" r:id="rId2"/>
  </sheets>
  <definedNames>
    <definedName name="_xlnm.Print_Titles" localSheetId="1">'Прил 2'!$8:$10</definedName>
    <definedName name="_xlnm.Print_Area" localSheetId="0">'Прил 1'!#REF!</definedName>
  </definedNames>
  <calcPr fullCalcOnLoad="1"/>
</workbook>
</file>

<file path=xl/sharedStrings.xml><?xml version="1.0" encoding="utf-8"?>
<sst xmlns="http://schemas.openxmlformats.org/spreadsheetml/2006/main" count="288" uniqueCount="97">
  <si>
    <t>000</t>
  </si>
  <si>
    <t>Плановый период</t>
  </si>
  <si>
    <t>Благоустройство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</si>
  <si>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</si>
  <si>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</si>
  <si>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100</t>
  </si>
  <si>
    <t>200</t>
  </si>
  <si>
    <t>800</t>
  </si>
  <si>
    <t>ЖИЛИЩНО-КОММУНАЛЬНОЕ ХОЗЯЙСТВО</t>
  </si>
  <si>
    <t>Коммунальное хозяйство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</si>
  <si>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</si>
  <si>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</si>
  <si>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Уличное освещение</t>
  </si>
  <si>
    <t>Озеленение</t>
  </si>
  <si>
    <t>Организация и содержание мест захоронения</t>
  </si>
  <si>
    <t>300</t>
  </si>
  <si>
    <t>СОЦИАЛЬНАЯ ПОЛИТИКА</t>
  </si>
  <si>
    <t>ВСЕГО</t>
  </si>
  <si>
    <t>Мероприятия в области коммунального хозяйства</t>
  </si>
  <si>
    <t>Приложение № 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</si>
  <si>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</si>
  <si>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</si>
  <si>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Пенсионное обеспечение</t>
  </si>
  <si>
    <t>Социальное обеспечение и иные выплаты населению</t>
  </si>
  <si>
    <t>00</t>
  </si>
  <si>
    <t>Вед</t>
  </si>
  <si>
    <t>Рз</t>
  </si>
  <si>
    <t>ПР</t>
  </si>
  <si>
    <t>ЦС</t>
  </si>
  <si>
    <t>ВР</t>
  </si>
  <si>
    <t>01</t>
  </si>
  <si>
    <t>05</t>
  </si>
  <si>
    <t>10</t>
  </si>
  <si>
    <t>04</t>
  </si>
  <si>
    <t>13</t>
  </si>
  <si>
    <t>02</t>
  </si>
  <si>
    <t>03</t>
  </si>
  <si>
    <t>Наименование кода главного распорядителя
и кода бюджетной классификации</t>
  </si>
  <si>
    <t>Код главного распорядителя,
код бюджетной классификации</t>
  </si>
  <si>
    <t>0000000000</t>
  </si>
  <si>
    <t>9990029020</t>
  </si>
  <si>
    <t>9990029030</t>
  </si>
  <si>
    <t>9990029100</t>
  </si>
  <si>
    <t>9990029410</t>
  </si>
  <si>
    <t>9990029420</t>
  </si>
  <si>
    <t>9990029430</t>
  </si>
  <si>
    <t>9990029330</t>
  </si>
  <si>
    <t>9990029350</t>
  </si>
  <si>
    <t>9990029360</t>
  </si>
  <si>
    <t>9990010160</t>
  </si>
  <si>
    <t>Расходы на обеспечение выполнения функций органов местного самоуправления</t>
  </si>
  <si>
    <t>Резервные фонды</t>
  </si>
  <si>
    <t>Резервные фонды местных администраций</t>
  </si>
  <si>
    <t>11</t>
  </si>
  <si>
    <t>9990029960</t>
  </si>
  <si>
    <t>9990029400</t>
  </si>
  <si>
    <t>Жилищное хозяйство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</si>
  <si>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</si>
  <si>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9990029370</t>
  </si>
  <si>
    <t>Пенсия за выслугу лет лицам, замещавшим муниципальные должности и должности муниципальной службы</t>
  </si>
  <si>
    <t>Приложение № 1</t>
  </si>
  <si>
    <t>Наименование показателя</t>
  </si>
  <si>
    <t>плановый период</t>
  </si>
  <si>
    <t>Доходы - всего</t>
  </si>
  <si>
    <t>Расходы - всего</t>
  </si>
  <si>
    <t>Дефицит (профицит) (-;+)</t>
  </si>
  <si>
    <t>Администрация муниципального образования «Юледурское сельское поселение»</t>
  </si>
  <si>
    <t>Другие общегосударственные вопросы</t>
  </si>
  <si>
    <t>Закупка товаров, работ и услуг для обеспечения государственных (муниципальных) нужд</t>
  </si>
  <si>
    <t>НАЦИОНАЛЬНАЯ ОБОРОНА</t>
  </si>
  <si>
    <t>Мобилизационная и вневойсковая подготовка</t>
  </si>
  <si>
    <t>9990051180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</si>
  <si>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</si>
  <si>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</si>
  <si>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</si>
  <si>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>9990029200</t>
  </si>
  <si>
    <t>Обеспечение пожарной безопасности в муниципальных образованиях</t>
  </si>
  <si>
    <t>2020 год</t>
  </si>
  <si>
    <t>2021 год</t>
  </si>
  <si>
    <t>904</t>
  </si>
  <si>
    <t>НАЦИОНАЛЬНАЯ ЭКОНОМИКА</t>
  </si>
  <si>
    <t>Дорожное хозяйство (дорожные фонды)</t>
  </si>
  <si>
    <t>09</t>
  </si>
  <si>
    <t>Закупка товаров, работ и услуг для государственных (муниципальных) нужд</t>
  </si>
  <si>
    <t>Содержание дорожной сети населенных пунктов, относящихся к автомобильным дорогам общего пользования</t>
  </si>
  <si>
    <t>Глава местной администрации (исполнительно-распорядительного органа муниципального образования)</t>
  </si>
  <si>
    <t>Прочие выплаты по обязательствам государства</t>
  </si>
  <si>
    <t xml:space="preserve">Прочие мероприятия по благоустройству </t>
  </si>
  <si>
    <t>Среднесрочный финансовый план муниципального образования 
«Юледурское сельское поселение» на 2020 год и плановый период 2021 и 2022 годов</t>
  </si>
  <si>
    <t>2022 год</t>
  </si>
  <si>
    <t>РАСПРЕДЕЛЕНИЕ
бюджетных ассигнований из бюджета муниципального образования «Юледурское сельское поселение» 
по главным распорядителям бюджетных средств по разделам, подразделам, целевым статьям и видам расходов  классификации расходов на 2020 год и плановый период 2021 и 2022 годов</t>
  </si>
  <si>
    <t>Очередной финансовый
2020 год</t>
  </si>
  <si>
    <t>тыс. рублей</t>
  </si>
  <si>
    <t xml:space="preserve"> </t>
  </si>
  <si>
    <t>Утверждено постановлением                   Администрации муниципального образования «Юледурское сельское поселение»                                  от 08 ноября 2019 г. № 47</t>
  </si>
  <si>
    <t>Верхний предел муниципального внутреннего долга по состоянию на 1 января года, следующего за очередным финансовым годом и каждым годом планового периода</t>
  </si>
  <si>
    <t>Утверждено постановлением            администрации муниципального образования «Юледурское сельское поселение» от 08 ноября 2019 г. № 47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</si>
</sst>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  <numFmt numFmtId="179" formatCode="#,##0.000"/>
    <numFmt numFmtId="180" formatCode="0000000"/>
    <numFmt numFmtId="181" formatCode="#,##0.00_р_.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3.5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0"/>
      <color indexed="3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0"/>
      <color rgb="FF0070C0"/>
      <name val="Arial Cyr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wrapText="1"/>
    </xf>
    <xf numFmtId="178" fontId="4" fillId="0" borderId="0" xfId="0" applyNumberFormat="1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justify" vertical="top"/>
    </xf>
    <xf numFmtId="176" fontId="1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justify" vertical="top"/>
    </xf>
    <xf numFmtId="0" fontId="2" fillId="0" borderId="0" xfId="0" applyFont="1" applyFill="1" applyBorder="1" applyAlignment="1">
      <alignment horizontal="justify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/>
    </xf>
    <xf numFmtId="49" fontId="2" fillId="0" borderId="0" xfId="0" applyNumberFormat="1" applyFont="1" applyFill="1" applyBorder="1" applyAlignment="1" quotePrefix="1">
      <alignment horizontal="center" vertical="top" wrapText="1"/>
    </xf>
    <xf numFmtId="180" fontId="2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 quotePrefix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justify"/>
    </xf>
    <xf numFmtId="176" fontId="0" fillId="0" borderId="0" xfId="0" applyNumberFormat="1" applyFont="1" applyAlignment="1">
      <alignment/>
    </xf>
    <xf numFmtId="49" fontId="5" fillId="0" borderId="0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/>
    </xf>
    <xf numFmtId="176" fontId="4" fillId="0" borderId="0" xfId="0" applyNumberFormat="1" applyFont="1" applyAlignment="1">
      <alignment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Border="1" applyAlignment="1">
      <alignment vertical="top"/>
    </xf>
    <xf numFmtId="176" fontId="2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49" fontId="45" fillId="0" borderId="0" xfId="0" applyNumberFormat="1" applyFont="1" applyAlignment="1">
      <alignment horizontal="center" vertical="top"/>
    </xf>
    <xf numFmtId="49" fontId="45" fillId="0" borderId="0" xfId="0" applyNumberFormat="1" applyFont="1" applyAlignment="1">
      <alignment horizontal="justify" vertical="top"/>
    </xf>
    <xf numFmtId="176" fontId="45" fillId="0" borderId="0" xfId="0" applyNumberFormat="1" applyFont="1" applyAlignment="1">
      <alignment vertical="top"/>
    </xf>
    <xf numFmtId="0" fontId="46" fillId="0" borderId="0" xfId="0" applyFont="1" applyAlignment="1">
      <alignment/>
    </xf>
    <xf numFmtId="49" fontId="45" fillId="0" borderId="0" xfId="0" applyNumberFormat="1" applyFont="1" applyFill="1" applyBorder="1" applyAlignment="1" quotePrefix="1">
      <alignment horizontal="center" vertical="top" wrapText="1"/>
    </xf>
    <xf numFmtId="0" fontId="45" fillId="0" borderId="0" xfId="0" applyFont="1" applyFill="1" applyBorder="1" applyAlignment="1">
      <alignment horizontal="justify" vertical="top" wrapText="1"/>
    </xf>
    <xf numFmtId="176" fontId="45" fillId="0" borderId="0" xfId="0" applyNumberFormat="1" applyFont="1" applyBorder="1" applyAlignment="1">
      <alignment vertical="top"/>
    </xf>
    <xf numFmtId="0" fontId="45" fillId="0" borderId="0" xfId="0" applyFont="1" applyFill="1" applyBorder="1" applyAlignment="1" quotePrefix="1">
      <alignment horizontal="center" vertical="top" wrapText="1"/>
    </xf>
    <xf numFmtId="49" fontId="45" fillId="0" borderId="0" xfId="0" applyNumberFormat="1" applyFont="1" applyAlignment="1">
      <alignment horizontal="center" vertical="top" wrapText="1"/>
    </xf>
    <xf numFmtId="0" fontId="45" fillId="0" borderId="0" xfId="0" applyFont="1" applyAlignment="1">
      <alignment horizontal="justify" vertical="top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7"/>
  <sheetViews>
    <sheetView tabSelected="1" zoomScaleSheetLayoutView="100" zoomScalePageLayoutView="0" workbookViewId="0" topLeftCell="A1">
      <selection activeCell="B18" sqref="B18"/>
    </sheetView>
  </sheetViews>
  <sheetFormatPr defaultColWidth="9.00390625" defaultRowHeight="18.75" customHeight="1"/>
  <cols>
    <col min="1" max="1" width="63.625" style="8" customWidth="1"/>
    <col min="2" max="2" width="22.875" style="9" customWidth="1"/>
    <col min="3" max="4" width="23.625" style="9" customWidth="1"/>
    <col min="5" max="5" width="12.375" style="10" customWidth="1"/>
    <col min="6" max="16384" width="9.125" style="9" customWidth="1"/>
  </cols>
  <sheetData>
    <row r="2" spans="2:4" ht="18.75" customHeight="1">
      <c r="B2" s="7"/>
      <c r="C2" s="62" t="s">
        <v>60</v>
      </c>
      <c r="D2" s="62"/>
    </row>
    <row r="3" spans="2:5" ht="62.25" customHeight="1">
      <c r="B3" s="11"/>
      <c r="C3" s="77" t="s">
        <v>94</v>
      </c>
      <c r="D3" s="78"/>
      <c r="E3" s="24"/>
    </row>
    <row r="4" spans="2:4" ht="17.25">
      <c r="B4" s="11"/>
      <c r="C4" s="11"/>
      <c r="D4" s="11"/>
    </row>
    <row r="5" spans="2:4" ht="17.25">
      <c r="B5" s="11"/>
      <c r="C5" s="11"/>
      <c r="D5" s="11"/>
    </row>
    <row r="6" spans="1:5" s="13" customFormat="1" ht="53.25" customHeight="1">
      <c r="A6" s="63" t="s">
        <v>88</v>
      </c>
      <c r="B6" s="63"/>
      <c r="C6" s="63"/>
      <c r="D6" s="63"/>
      <c r="E6" s="12"/>
    </row>
    <row r="7" ht="17.25"/>
    <row r="8" spans="3:4" ht="17.25">
      <c r="C8" s="64" t="s">
        <v>92</v>
      </c>
      <c r="D8" s="64"/>
    </row>
    <row r="9" spans="1:5" s="16" customFormat="1" ht="18.75" customHeight="1">
      <c r="A9" s="65" t="s">
        <v>61</v>
      </c>
      <c r="B9" s="68" t="s">
        <v>77</v>
      </c>
      <c r="C9" s="71" t="s">
        <v>62</v>
      </c>
      <c r="D9" s="72"/>
      <c r="E9" s="15"/>
    </row>
    <row r="10" spans="1:5" s="16" customFormat="1" ht="18.75" customHeight="1">
      <c r="A10" s="66"/>
      <c r="B10" s="69"/>
      <c r="C10" s="73" t="s">
        <v>78</v>
      </c>
      <c r="D10" s="75" t="s">
        <v>89</v>
      </c>
      <c r="E10" s="15"/>
    </row>
    <row r="11" spans="1:5" s="16" customFormat="1" ht="15" customHeight="1">
      <c r="A11" s="67"/>
      <c r="B11" s="70"/>
      <c r="C11" s="74"/>
      <c r="D11" s="76"/>
      <c r="E11" s="15"/>
    </row>
    <row r="12" spans="1:5" s="16" customFormat="1" ht="16.5" customHeight="1">
      <c r="A12" s="18">
        <v>1</v>
      </c>
      <c r="B12" s="19">
        <v>2</v>
      </c>
      <c r="C12" s="19">
        <v>3</v>
      </c>
      <c r="D12" s="17">
        <v>4</v>
      </c>
      <c r="E12" s="15"/>
    </row>
    <row r="13" spans="1:5" s="8" customFormat="1" ht="33" customHeight="1">
      <c r="A13" s="44" t="s">
        <v>63</v>
      </c>
      <c r="B13" s="45">
        <v>2383.4</v>
      </c>
      <c r="C13" s="45">
        <v>2174.1</v>
      </c>
      <c r="D13" s="45">
        <v>2220.3</v>
      </c>
      <c r="E13" s="20"/>
    </row>
    <row r="14" spans="1:5" s="8" customFormat="1" ht="27" customHeight="1">
      <c r="A14" s="14" t="s">
        <v>64</v>
      </c>
      <c r="B14" s="45">
        <v>2383.4</v>
      </c>
      <c r="C14" s="45">
        <v>2174.1</v>
      </c>
      <c r="D14" s="45">
        <v>2220.3</v>
      </c>
      <c r="E14" s="20"/>
    </row>
    <row r="15" spans="1:4" ht="24.75" customHeight="1">
      <c r="A15" s="21" t="s">
        <v>65</v>
      </c>
      <c r="B15" s="46">
        <f>B13-B14</f>
        <v>0</v>
      </c>
      <c r="C15" s="46" t="s">
        <v>93</v>
      </c>
      <c r="D15" s="46">
        <f>D13-D14</f>
        <v>0</v>
      </c>
    </row>
    <row r="16" spans="1:4" ht="72" customHeight="1">
      <c r="A16" s="21" t="s">
        <v>95</v>
      </c>
      <c r="B16" s="47">
        <v>0</v>
      </c>
      <c r="C16" s="47">
        <v>0</v>
      </c>
      <c r="D16" s="47">
        <v>0</v>
      </c>
    </row>
    <row r="17" ht="18.75" customHeight="1">
      <c r="B17" s="22"/>
    </row>
  </sheetData>
  <sheetProtection/>
  <mergeCells count="9">
    <mergeCell ref="C2:D2"/>
    <mergeCell ref="A6:D6"/>
    <mergeCell ref="C8:D8"/>
    <mergeCell ref="A9:A11"/>
    <mergeCell ref="B9:B11"/>
    <mergeCell ref="C9:D9"/>
    <mergeCell ref="C10:C11"/>
    <mergeCell ref="D10:D11"/>
    <mergeCell ref="C3:D3"/>
  </mergeCells>
  <printOptions horizontalCentered="1"/>
  <pageMargins left="0.7086614173228347" right="0.7086614173228347" top="0.7480314960629921" bottom="0.31496062992125984" header="0.31496062992125984" footer="0.31496062992125984"/>
  <pageSetup fitToHeight="3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0"/>
  <sheetViews>
    <sheetView zoomScale="80" zoomScaleNormal="80" zoomScalePageLayoutView="0" workbookViewId="0" topLeftCell="A39">
      <selection activeCell="G3" sqref="G3:I3"/>
    </sheetView>
  </sheetViews>
  <sheetFormatPr defaultColWidth="9.00390625" defaultRowHeight="12.75"/>
  <cols>
    <col min="1" max="1" width="7.25390625" style="25" customWidth="1"/>
    <col min="2" max="2" width="6.75390625" style="25" customWidth="1"/>
    <col min="3" max="3" width="7.00390625" style="25" customWidth="1"/>
    <col min="4" max="4" width="15.875" style="25" customWidth="1"/>
    <col min="5" max="5" width="8.625" style="25" customWidth="1"/>
    <col min="6" max="6" width="43.125" style="25" customWidth="1"/>
    <col min="7" max="7" width="16.375" style="25" customWidth="1"/>
    <col min="8" max="9" width="14.375" style="25" customWidth="1"/>
    <col min="10" max="16384" width="9.125" style="25" customWidth="1"/>
  </cols>
  <sheetData>
    <row r="2" spans="7:9" ht="15.75">
      <c r="G2" s="62" t="s">
        <v>19</v>
      </c>
      <c r="H2" s="62"/>
      <c r="I2" s="62"/>
    </row>
    <row r="3" spans="7:9" ht="83.25" customHeight="1">
      <c r="G3" s="77" t="s">
        <v>96</v>
      </c>
      <c r="H3" s="77"/>
      <c r="I3" s="77"/>
    </row>
    <row r="5" spans="1:9" ht="68.25" customHeight="1">
      <c r="A5" s="80" t="s">
        <v>90</v>
      </c>
      <c r="B5" s="80"/>
      <c r="C5" s="80"/>
      <c r="D5" s="80"/>
      <c r="E5" s="80"/>
      <c r="F5" s="80"/>
      <c r="G5" s="80"/>
      <c r="H5" s="80"/>
      <c r="I5" s="80"/>
    </row>
    <row r="7" ht="15.75">
      <c r="I7" s="23" t="s">
        <v>92</v>
      </c>
    </row>
    <row r="8" spans="1:9" ht="33.75" customHeight="1">
      <c r="A8" s="81" t="s">
        <v>38</v>
      </c>
      <c r="B8" s="81"/>
      <c r="C8" s="82"/>
      <c r="D8" s="82"/>
      <c r="E8" s="82"/>
      <c r="F8" s="82" t="s">
        <v>37</v>
      </c>
      <c r="G8" s="84" t="s">
        <v>91</v>
      </c>
      <c r="H8" s="86" t="s">
        <v>1</v>
      </c>
      <c r="I8" s="87"/>
    </row>
    <row r="9" spans="1:9" ht="33" customHeight="1">
      <c r="A9" s="4" t="s">
        <v>25</v>
      </c>
      <c r="B9" s="4" t="s">
        <v>26</v>
      </c>
      <c r="C9" s="2" t="s">
        <v>27</v>
      </c>
      <c r="D9" s="2" t="s">
        <v>28</v>
      </c>
      <c r="E9" s="2" t="s">
        <v>29</v>
      </c>
      <c r="F9" s="83"/>
      <c r="G9" s="85"/>
      <c r="H9" s="1" t="s">
        <v>78</v>
      </c>
      <c r="I9" s="3" t="s">
        <v>89</v>
      </c>
    </row>
    <row r="10" spans="1:9" ht="15.75">
      <c r="A10" s="5">
        <v>1</v>
      </c>
      <c r="B10" s="5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3">
        <v>9</v>
      </c>
    </row>
    <row r="11" spans="1:9" ht="6.75" customHeight="1">
      <c r="A11" s="6"/>
      <c r="B11" s="6"/>
      <c r="C11" s="6"/>
      <c r="D11" s="6"/>
      <c r="E11" s="6"/>
      <c r="F11" s="6"/>
      <c r="G11" s="6"/>
      <c r="H11" s="6"/>
      <c r="I11" s="6"/>
    </row>
    <row r="12" spans="1:9" ht="47.25">
      <c r="A12" s="26">
        <v>904</v>
      </c>
      <c r="B12" s="26" t="s">
        <v>24</v>
      </c>
      <c r="C12" s="26" t="s">
        <v>24</v>
      </c>
      <c r="D12" s="26" t="s">
        <v>39</v>
      </c>
      <c r="E12" s="26" t="s">
        <v>0</v>
      </c>
      <c r="F12" s="27" t="s">
        <v>66</v>
      </c>
      <c r="G12" s="28">
        <f>G13+G28+G33+G38+G42+G62</f>
        <v>2383.4</v>
      </c>
      <c r="H12" s="28">
        <f>H13+H28+H33+H38+H42+H62</f>
        <v>2174.1000000000004</v>
      </c>
      <c r="I12" s="28">
        <f>I13+I28+I33+I38+I42+I62</f>
        <v>2220.3</v>
      </c>
    </row>
    <row r="13" spans="1:10" s="55" customFormat="1" ht="15.75">
      <c r="A13" s="52">
        <v>904</v>
      </c>
      <c r="B13" s="52" t="s">
        <v>30</v>
      </c>
      <c r="C13" s="52" t="s">
        <v>24</v>
      </c>
      <c r="D13" s="52" t="s">
        <v>39</v>
      </c>
      <c r="E13" s="52" t="s">
        <v>0</v>
      </c>
      <c r="F13" s="53" t="s">
        <v>4</v>
      </c>
      <c r="G13" s="54">
        <f>G14+G22+G25</f>
        <v>1261.4</v>
      </c>
      <c r="H13" s="54">
        <f>H14+H22+H25</f>
        <v>1067.6000000000001</v>
      </c>
      <c r="I13" s="54">
        <f>I14+I22+I25</f>
        <v>1068.7</v>
      </c>
      <c r="J13" s="54"/>
    </row>
    <row r="14" spans="1:9" ht="80.25" customHeight="1">
      <c r="A14" s="29">
        <v>904</v>
      </c>
      <c r="B14" s="29" t="s">
        <v>30</v>
      </c>
      <c r="C14" s="29" t="s">
        <v>33</v>
      </c>
      <c r="D14" s="29" t="s">
        <v>39</v>
      </c>
      <c r="E14" s="29" t="s">
        <v>0</v>
      </c>
      <c r="F14" s="30" t="s">
        <v>3</v>
      </c>
      <c r="G14" s="48">
        <f>G15+G20</f>
        <v>1070</v>
      </c>
      <c r="H14" s="48">
        <f>H15+H20</f>
        <v>932.2</v>
      </c>
      <c r="I14" s="48">
        <f>I15+I20</f>
        <v>963.7</v>
      </c>
    </row>
    <row r="15" spans="1:9" ht="37.5" customHeight="1">
      <c r="A15" s="29">
        <v>904</v>
      </c>
      <c r="B15" s="29" t="s">
        <v>30</v>
      </c>
      <c r="C15" s="29" t="s">
        <v>33</v>
      </c>
      <c r="D15" s="29" t="s">
        <v>40</v>
      </c>
      <c r="E15" s="29" t="s">
        <v>0</v>
      </c>
      <c r="F15" s="31" t="s">
        <v>50</v>
      </c>
      <c r="G15" s="48">
        <f>G16+G18+G19</f>
        <v>565</v>
      </c>
      <c r="H15" s="48">
        <f>H16+H18+H19</f>
        <v>465</v>
      </c>
      <c r="I15" s="48">
        <f>I16+I18+I19</f>
        <v>476</v>
      </c>
    </row>
    <row r="16" spans="1:9" ht="94.5">
      <c r="A16" s="29">
        <v>904</v>
      </c>
      <c r="B16" s="29" t="s">
        <v>30</v>
      </c>
      <c r="C16" s="29" t="s">
        <v>33</v>
      </c>
      <c r="D16" s="29" t="s">
        <v>40</v>
      </c>
      <c r="E16" s="29" t="s">
        <v>5</v>
      </c>
      <c r="F16" s="30" t="s">
        <v>20</v>
      </c>
      <c r="G16" s="48">
        <v>565</v>
      </c>
      <c r="H16" s="48">
        <v>465</v>
      </c>
      <c r="I16" s="48">
        <v>476</v>
      </c>
    </row>
    <row r="17" spans="1:9" ht="36.75" customHeight="1" hidden="1">
      <c r="A17" s="29"/>
      <c r="B17" s="29"/>
      <c r="C17" s="29"/>
      <c r="D17" s="29"/>
      <c r="E17" s="29"/>
      <c r="F17" s="30"/>
      <c r="G17" s="48"/>
      <c r="H17" s="48"/>
      <c r="I17" s="48"/>
    </row>
    <row r="18" spans="1:9" ht="47.25" hidden="1">
      <c r="A18" s="29">
        <v>904</v>
      </c>
      <c r="B18" s="29" t="s">
        <v>30</v>
      </c>
      <c r="C18" s="29" t="s">
        <v>33</v>
      </c>
      <c r="D18" s="29" t="s">
        <v>40</v>
      </c>
      <c r="E18" s="32" t="s">
        <v>6</v>
      </c>
      <c r="F18" s="30" t="s">
        <v>68</v>
      </c>
      <c r="G18" s="48"/>
      <c r="H18" s="48"/>
      <c r="I18" s="48"/>
    </row>
    <row r="19" spans="1:9" ht="15.75" hidden="1">
      <c r="A19" s="29">
        <v>904</v>
      </c>
      <c r="B19" s="29" t="s">
        <v>30</v>
      </c>
      <c r="C19" s="29" t="s">
        <v>33</v>
      </c>
      <c r="D19" s="29" t="s">
        <v>40</v>
      </c>
      <c r="E19" s="32" t="s">
        <v>7</v>
      </c>
      <c r="F19" s="30" t="s">
        <v>21</v>
      </c>
      <c r="G19" s="48"/>
      <c r="H19" s="48"/>
      <c r="I19" s="48"/>
    </row>
    <row r="20" spans="1:9" ht="47.25">
      <c r="A20" s="29">
        <v>904</v>
      </c>
      <c r="B20" s="29" t="s">
        <v>30</v>
      </c>
      <c r="C20" s="29" t="s">
        <v>33</v>
      </c>
      <c r="D20" s="29" t="s">
        <v>41</v>
      </c>
      <c r="E20" s="32" t="s">
        <v>0</v>
      </c>
      <c r="F20" s="33" t="s">
        <v>85</v>
      </c>
      <c r="G20" s="48">
        <f>G21</f>
        <v>505</v>
      </c>
      <c r="H20" s="48">
        <f>H21</f>
        <v>467.2</v>
      </c>
      <c r="I20" s="48">
        <f>I21</f>
        <v>487.7</v>
      </c>
    </row>
    <row r="21" spans="1:9" ht="94.5">
      <c r="A21" s="29">
        <v>904</v>
      </c>
      <c r="B21" s="29" t="s">
        <v>30</v>
      </c>
      <c r="C21" s="29" t="s">
        <v>33</v>
      </c>
      <c r="D21" s="29" t="s">
        <v>41</v>
      </c>
      <c r="E21" s="32" t="s">
        <v>5</v>
      </c>
      <c r="F21" s="30" t="s">
        <v>20</v>
      </c>
      <c r="G21" s="48">
        <v>505</v>
      </c>
      <c r="H21" s="48">
        <v>467.2</v>
      </c>
      <c r="I21" s="48">
        <v>487.7</v>
      </c>
    </row>
    <row r="22" spans="1:9" ht="15.75">
      <c r="A22" s="29">
        <v>904</v>
      </c>
      <c r="B22" s="29" t="s">
        <v>30</v>
      </c>
      <c r="C22" s="29" t="s">
        <v>53</v>
      </c>
      <c r="D22" s="29" t="s">
        <v>39</v>
      </c>
      <c r="E22" s="32" t="s">
        <v>0</v>
      </c>
      <c r="F22" s="31" t="s">
        <v>51</v>
      </c>
      <c r="G22" s="48">
        <f aca="true" t="shared" si="0" ref="G22:I23">G23</f>
        <v>2</v>
      </c>
      <c r="H22" s="48">
        <f t="shared" si="0"/>
        <v>2</v>
      </c>
      <c r="I22" s="48">
        <f t="shared" si="0"/>
        <v>2</v>
      </c>
    </row>
    <row r="23" spans="1:9" ht="20.25" customHeight="1">
      <c r="A23" s="29">
        <v>904</v>
      </c>
      <c r="B23" s="29" t="s">
        <v>30</v>
      </c>
      <c r="C23" s="29" t="s">
        <v>53</v>
      </c>
      <c r="D23" s="29" t="s">
        <v>42</v>
      </c>
      <c r="E23" s="32" t="s">
        <v>0</v>
      </c>
      <c r="F23" s="31" t="s">
        <v>52</v>
      </c>
      <c r="G23" s="48">
        <f t="shared" si="0"/>
        <v>2</v>
      </c>
      <c r="H23" s="48">
        <f t="shared" si="0"/>
        <v>2</v>
      </c>
      <c r="I23" s="48">
        <f t="shared" si="0"/>
        <v>2</v>
      </c>
    </row>
    <row r="24" spans="1:9" ht="15.75">
      <c r="A24" s="29">
        <v>904</v>
      </c>
      <c r="B24" s="29" t="s">
        <v>30</v>
      </c>
      <c r="C24" s="29" t="s">
        <v>53</v>
      </c>
      <c r="D24" s="29" t="s">
        <v>42</v>
      </c>
      <c r="E24" s="32" t="s">
        <v>7</v>
      </c>
      <c r="F24" s="34" t="s">
        <v>21</v>
      </c>
      <c r="G24" s="48">
        <v>2</v>
      </c>
      <c r="H24" s="48">
        <v>2</v>
      </c>
      <c r="I24" s="48">
        <v>2</v>
      </c>
    </row>
    <row r="25" spans="1:9" ht="15.75">
      <c r="A25" s="29">
        <v>904</v>
      </c>
      <c r="B25" s="29" t="s">
        <v>30</v>
      </c>
      <c r="C25" s="29" t="s">
        <v>34</v>
      </c>
      <c r="D25" s="29" t="s">
        <v>39</v>
      </c>
      <c r="E25" s="32" t="s">
        <v>0</v>
      </c>
      <c r="F25" s="33" t="s">
        <v>67</v>
      </c>
      <c r="G25" s="49">
        <f aca="true" t="shared" si="1" ref="G25:I26">G26</f>
        <v>189.4</v>
      </c>
      <c r="H25" s="49">
        <f t="shared" si="1"/>
        <v>133.4</v>
      </c>
      <c r="I25" s="49">
        <f t="shared" si="1"/>
        <v>103</v>
      </c>
    </row>
    <row r="26" spans="1:9" ht="31.5">
      <c r="A26" s="29">
        <v>904</v>
      </c>
      <c r="B26" s="29" t="s">
        <v>30</v>
      </c>
      <c r="C26" s="29" t="s">
        <v>34</v>
      </c>
      <c r="D26" s="29" t="s">
        <v>54</v>
      </c>
      <c r="E26" s="32" t="s">
        <v>0</v>
      </c>
      <c r="F26" s="33" t="s">
        <v>86</v>
      </c>
      <c r="G26" s="49">
        <f t="shared" si="1"/>
        <v>189.4</v>
      </c>
      <c r="H26" s="49">
        <f t="shared" si="1"/>
        <v>133.4</v>
      </c>
      <c r="I26" s="49">
        <f t="shared" si="1"/>
        <v>103</v>
      </c>
    </row>
    <row r="27" spans="1:9" ht="31.5">
      <c r="A27" s="29">
        <v>904</v>
      </c>
      <c r="B27" s="29" t="s">
        <v>30</v>
      </c>
      <c r="C27" s="29" t="s">
        <v>34</v>
      </c>
      <c r="D27" s="29" t="s">
        <v>54</v>
      </c>
      <c r="E27" s="32" t="s">
        <v>6</v>
      </c>
      <c r="F27" s="30" t="s">
        <v>83</v>
      </c>
      <c r="G27" s="49">
        <v>189.4</v>
      </c>
      <c r="H27" s="49">
        <v>133.4</v>
      </c>
      <c r="I27" s="49">
        <v>103</v>
      </c>
    </row>
    <row r="28" spans="1:9" s="55" customFormat="1" ht="15.75">
      <c r="A28" s="52">
        <v>904</v>
      </c>
      <c r="B28" s="56" t="s">
        <v>35</v>
      </c>
      <c r="C28" s="56" t="s">
        <v>24</v>
      </c>
      <c r="D28" s="56" t="s">
        <v>39</v>
      </c>
      <c r="E28" s="56" t="s">
        <v>0</v>
      </c>
      <c r="F28" s="57" t="s">
        <v>69</v>
      </c>
      <c r="G28" s="58">
        <f aca="true" t="shared" si="2" ref="G28:I29">G29</f>
        <v>192</v>
      </c>
      <c r="H28" s="58">
        <f t="shared" si="2"/>
        <v>195.5</v>
      </c>
      <c r="I28" s="58">
        <f t="shared" si="2"/>
        <v>206.6</v>
      </c>
    </row>
    <row r="29" spans="1:9" ht="31.5">
      <c r="A29" s="29">
        <v>904</v>
      </c>
      <c r="B29" s="35" t="s">
        <v>35</v>
      </c>
      <c r="C29" s="35" t="s">
        <v>36</v>
      </c>
      <c r="D29" s="35" t="s">
        <v>39</v>
      </c>
      <c r="E29" s="35" t="s">
        <v>0</v>
      </c>
      <c r="F29" s="36" t="s">
        <v>70</v>
      </c>
      <c r="G29" s="49">
        <f t="shared" si="2"/>
        <v>192</v>
      </c>
      <c r="H29" s="49">
        <f t="shared" si="2"/>
        <v>195.5</v>
      </c>
      <c r="I29" s="49">
        <f t="shared" si="2"/>
        <v>206.6</v>
      </c>
    </row>
    <row r="30" spans="1:9" ht="47.25">
      <c r="A30" s="29">
        <v>904</v>
      </c>
      <c r="B30" s="35" t="s">
        <v>35</v>
      </c>
      <c r="C30" s="35" t="s">
        <v>36</v>
      </c>
      <c r="D30" s="35" t="s">
        <v>71</v>
      </c>
      <c r="E30" s="35" t="s">
        <v>0</v>
      </c>
      <c r="F30" s="31" t="s">
        <v>72</v>
      </c>
      <c r="G30" s="49">
        <f>SUM(G31:G32)</f>
        <v>192</v>
      </c>
      <c r="H30" s="49">
        <f>SUM(H31:H32)</f>
        <v>195.5</v>
      </c>
      <c r="I30" s="49">
        <f>SUM(I31:I32)</f>
        <v>206.6</v>
      </c>
    </row>
    <row r="31" spans="1:9" ht="94.5">
      <c r="A31" s="29">
        <v>904</v>
      </c>
      <c r="B31" s="35" t="s">
        <v>35</v>
      </c>
      <c r="C31" s="35" t="s">
        <v>36</v>
      </c>
      <c r="D31" s="35" t="s">
        <v>71</v>
      </c>
      <c r="E31" s="37">
        <v>100</v>
      </c>
      <c r="F31" s="33" t="s">
        <v>20</v>
      </c>
      <c r="G31" s="49">
        <v>192</v>
      </c>
      <c r="H31" s="49">
        <v>195.5</v>
      </c>
      <c r="I31" s="49">
        <v>206.6</v>
      </c>
    </row>
    <row r="32" spans="1:9" ht="31.5" hidden="1">
      <c r="A32" s="29">
        <v>904</v>
      </c>
      <c r="B32" s="35" t="s">
        <v>35</v>
      </c>
      <c r="C32" s="35" t="s">
        <v>36</v>
      </c>
      <c r="D32" s="35" t="s">
        <v>71</v>
      </c>
      <c r="E32" s="37">
        <v>200</v>
      </c>
      <c r="F32" s="30" t="s">
        <v>83</v>
      </c>
      <c r="G32" s="49"/>
      <c r="H32" s="49"/>
      <c r="I32" s="49"/>
    </row>
    <row r="33" spans="1:9" s="55" customFormat="1" ht="47.25">
      <c r="A33" s="52">
        <v>904</v>
      </c>
      <c r="B33" s="59" t="s">
        <v>36</v>
      </c>
      <c r="C33" s="59" t="s">
        <v>24</v>
      </c>
      <c r="D33" s="59" t="s">
        <v>39</v>
      </c>
      <c r="E33" s="59" t="s">
        <v>0</v>
      </c>
      <c r="F33" s="57" t="s">
        <v>73</v>
      </c>
      <c r="G33" s="58">
        <f aca="true" t="shared" si="3" ref="G33:I34">G34</f>
        <v>12</v>
      </c>
      <c r="H33" s="58">
        <f t="shared" si="3"/>
        <v>10</v>
      </c>
      <c r="I33" s="58">
        <f t="shared" si="3"/>
        <v>10</v>
      </c>
    </row>
    <row r="34" spans="1:9" ht="15.75">
      <c r="A34" s="29">
        <v>904</v>
      </c>
      <c r="B34" s="38" t="s">
        <v>36</v>
      </c>
      <c r="C34" s="38">
        <v>10</v>
      </c>
      <c r="D34" s="38" t="s">
        <v>39</v>
      </c>
      <c r="E34" s="38" t="s">
        <v>0</v>
      </c>
      <c r="F34" s="31" t="s">
        <v>74</v>
      </c>
      <c r="G34" s="49">
        <f t="shared" si="3"/>
        <v>12</v>
      </c>
      <c r="H34" s="49">
        <f t="shared" si="3"/>
        <v>10</v>
      </c>
      <c r="I34" s="49">
        <f t="shared" si="3"/>
        <v>10</v>
      </c>
    </row>
    <row r="35" spans="1:9" ht="31.5">
      <c r="A35" s="29">
        <v>904</v>
      </c>
      <c r="B35" s="38" t="s">
        <v>36</v>
      </c>
      <c r="C35" s="38">
        <v>10</v>
      </c>
      <c r="D35" s="38" t="s">
        <v>75</v>
      </c>
      <c r="E35" s="38" t="s">
        <v>0</v>
      </c>
      <c r="F35" s="31" t="s">
        <v>76</v>
      </c>
      <c r="G35" s="49">
        <f>G36+G37</f>
        <v>12</v>
      </c>
      <c r="H35" s="49">
        <f>H36+H37</f>
        <v>10</v>
      </c>
      <c r="I35" s="49">
        <f>I36+I37</f>
        <v>10</v>
      </c>
    </row>
    <row r="36" spans="1:9" ht="31.5">
      <c r="A36" s="29">
        <v>904</v>
      </c>
      <c r="B36" s="38" t="s">
        <v>36</v>
      </c>
      <c r="C36" s="38">
        <v>10</v>
      </c>
      <c r="D36" s="38" t="s">
        <v>75</v>
      </c>
      <c r="E36" s="39">
        <v>200</v>
      </c>
      <c r="F36" s="30" t="s">
        <v>83</v>
      </c>
      <c r="G36" s="49">
        <v>6</v>
      </c>
      <c r="H36" s="49">
        <v>5</v>
      </c>
      <c r="I36" s="49">
        <v>5</v>
      </c>
    </row>
    <row r="37" spans="1:9" ht="15.75">
      <c r="A37" s="29">
        <v>904</v>
      </c>
      <c r="B37" s="38" t="s">
        <v>36</v>
      </c>
      <c r="C37" s="38">
        <v>10</v>
      </c>
      <c r="D37" s="38" t="s">
        <v>75</v>
      </c>
      <c r="E37" s="39">
        <v>800</v>
      </c>
      <c r="F37" s="34" t="s">
        <v>21</v>
      </c>
      <c r="G37" s="49">
        <v>6</v>
      </c>
      <c r="H37" s="49">
        <v>5</v>
      </c>
      <c r="I37" s="49">
        <v>5</v>
      </c>
    </row>
    <row r="38" spans="1:9" s="55" customFormat="1" ht="18" customHeight="1">
      <c r="A38" s="52" t="s">
        <v>79</v>
      </c>
      <c r="B38" s="59" t="s">
        <v>33</v>
      </c>
      <c r="C38" s="52" t="s">
        <v>82</v>
      </c>
      <c r="D38" s="59" t="s">
        <v>39</v>
      </c>
      <c r="E38" s="60" t="s">
        <v>0</v>
      </c>
      <c r="F38" s="61" t="s">
        <v>80</v>
      </c>
      <c r="G38" s="58">
        <f>SUM(G39)</f>
        <v>626</v>
      </c>
      <c r="H38" s="58">
        <f aca="true" t="shared" si="4" ref="H38:I40">SUM(H39)</f>
        <v>624</v>
      </c>
      <c r="I38" s="58">
        <f t="shared" si="4"/>
        <v>658</v>
      </c>
    </row>
    <row r="39" spans="1:9" ht="20.25" customHeight="1">
      <c r="A39" s="29" t="s">
        <v>79</v>
      </c>
      <c r="B39" s="38" t="s">
        <v>33</v>
      </c>
      <c r="C39" s="29" t="s">
        <v>82</v>
      </c>
      <c r="D39" s="38" t="s">
        <v>39</v>
      </c>
      <c r="E39" s="32" t="s">
        <v>0</v>
      </c>
      <c r="F39" s="34" t="s">
        <v>81</v>
      </c>
      <c r="G39" s="49">
        <f>SUM(G40)</f>
        <v>626</v>
      </c>
      <c r="H39" s="49">
        <f t="shared" si="4"/>
        <v>624</v>
      </c>
      <c r="I39" s="49">
        <f t="shared" si="4"/>
        <v>658</v>
      </c>
    </row>
    <row r="40" spans="1:9" ht="47.25">
      <c r="A40" s="29" t="s">
        <v>79</v>
      </c>
      <c r="B40" s="38" t="s">
        <v>33</v>
      </c>
      <c r="C40" s="29" t="s">
        <v>82</v>
      </c>
      <c r="D40" s="38">
        <v>9990029760</v>
      </c>
      <c r="E40" s="32" t="s">
        <v>0</v>
      </c>
      <c r="F40" s="34" t="s">
        <v>84</v>
      </c>
      <c r="G40" s="49">
        <f>SUM(G41)</f>
        <v>626</v>
      </c>
      <c r="H40" s="49">
        <f t="shared" si="4"/>
        <v>624</v>
      </c>
      <c r="I40" s="49">
        <f t="shared" si="4"/>
        <v>658</v>
      </c>
    </row>
    <row r="41" spans="1:9" ht="31.5">
      <c r="A41" s="29" t="s">
        <v>79</v>
      </c>
      <c r="B41" s="38" t="s">
        <v>33</v>
      </c>
      <c r="C41" s="29" t="s">
        <v>82</v>
      </c>
      <c r="D41" s="38">
        <v>9990029760</v>
      </c>
      <c r="E41" s="39">
        <v>200</v>
      </c>
      <c r="F41" s="30" t="s">
        <v>83</v>
      </c>
      <c r="G41" s="49">
        <v>626</v>
      </c>
      <c r="H41" s="49">
        <v>624</v>
      </c>
      <c r="I41" s="49">
        <v>658</v>
      </c>
    </row>
    <row r="42" spans="1:9" s="55" customFormat="1" ht="31.5">
      <c r="A42" s="52">
        <v>904</v>
      </c>
      <c r="B42" s="52" t="s">
        <v>31</v>
      </c>
      <c r="C42" s="52" t="s">
        <v>24</v>
      </c>
      <c r="D42" s="52" t="s">
        <v>39</v>
      </c>
      <c r="E42" s="60" t="s">
        <v>0</v>
      </c>
      <c r="F42" s="53" t="s">
        <v>8</v>
      </c>
      <c r="G42" s="54">
        <f>G43+G46+G53</f>
        <v>50</v>
      </c>
      <c r="H42" s="54">
        <f>H43+H46+H53</f>
        <v>35</v>
      </c>
      <c r="I42" s="54">
        <f>I43+I46+I53</f>
        <v>35</v>
      </c>
    </row>
    <row r="43" spans="1:9" ht="15.75" hidden="1">
      <c r="A43" s="29">
        <v>904</v>
      </c>
      <c r="B43" s="29" t="s">
        <v>31</v>
      </c>
      <c r="C43" s="29" t="s">
        <v>30</v>
      </c>
      <c r="D43" s="29" t="s">
        <v>39</v>
      </c>
      <c r="E43" s="32" t="s">
        <v>0</v>
      </c>
      <c r="F43" s="31" t="s">
        <v>56</v>
      </c>
      <c r="G43" s="48"/>
      <c r="H43" s="48"/>
      <c r="I43" s="48"/>
    </row>
    <row r="44" spans="1:9" ht="63" hidden="1">
      <c r="A44" s="29">
        <v>904</v>
      </c>
      <c r="B44" s="29" t="s">
        <v>31</v>
      </c>
      <c r="C44" s="29" t="s">
        <v>30</v>
      </c>
      <c r="D44" s="29" t="s">
        <v>55</v>
      </c>
      <c r="E44" s="29" t="s">
        <v>0</v>
      </c>
      <c r="F44" s="31" t="s">
        <v>57</v>
      </c>
      <c r="G44" s="48"/>
      <c r="H44" s="48"/>
      <c r="I44" s="48"/>
    </row>
    <row r="45" spans="1:9" ht="47.25" hidden="1">
      <c r="A45" s="29">
        <v>904</v>
      </c>
      <c r="B45" s="29" t="s">
        <v>31</v>
      </c>
      <c r="C45" s="29" t="s">
        <v>30</v>
      </c>
      <c r="D45" s="29" t="s">
        <v>55</v>
      </c>
      <c r="E45" s="29" t="s">
        <v>6</v>
      </c>
      <c r="F45" s="30" t="s">
        <v>68</v>
      </c>
      <c r="G45" s="48"/>
      <c r="H45" s="48"/>
      <c r="I45" s="48"/>
    </row>
    <row r="46" spans="1:9" ht="15.75" hidden="1">
      <c r="A46" s="29">
        <v>904</v>
      </c>
      <c r="B46" s="29" t="s">
        <v>31</v>
      </c>
      <c r="C46" s="29" t="s">
        <v>35</v>
      </c>
      <c r="D46" s="29" t="s">
        <v>39</v>
      </c>
      <c r="E46" s="32" t="s">
        <v>0</v>
      </c>
      <c r="F46" s="30" t="s">
        <v>9</v>
      </c>
      <c r="G46" s="48">
        <f>G47+G49</f>
        <v>0</v>
      </c>
      <c r="H46" s="48">
        <f>H47+H49</f>
        <v>0</v>
      </c>
      <c r="I46" s="48">
        <f>I47+I49</f>
        <v>0</v>
      </c>
    </row>
    <row r="47" spans="1:9" ht="64.5" customHeight="1" hidden="1">
      <c r="A47" s="29">
        <v>904</v>
      </c>
      <c r="B47" s="29" t="s">
        <v>31</v>
      </c>
      <c r="C47" s="29" t="s">
        <v>35</v>
      </c>
      <c r="D47" s="29" t="s">
        <v>43</v>
      </c>
      <c r="E47" s="29" t="s">
        <v>0</v>
      </c>
      <c r="F47" s="30" t="s">
        <v>10</v>
      </c>
      <c r="G47" s="48">
        <f>G48</f>
        <v>0</v>
      </c>
      <c r="H47" s="48">
        <f>H48</f>
        <v>0</v>
      </c>
      <c r="I47" s="48">
        <f>I48</f>
        <v>0</v>
      </c>
    </row>
    <row r="48" spans="1:9" ht="15.75" hidden="1">
      <c r="A48" s="29">
        <v>904</v>
      </c>
      <c r="B48" s="29" t="s">
        <v>31</v>
      </c>
      <c r="C48" s="29" t="s">
        <v>35</v>
      </c>
      <c r="D48" s="29" t="s">
        <v>43</v>
      </c>
      <c r="E48" s="29" t="s">
        <v>7</v>
      </c>
      <c r="F48" s="30" t="s">
        <v>21</v>
      </c>
      <c r="G48" s="48"/>
      <c r="H48" s="48"/>
      <c r="I48" s="48"/>
    </row>
    <row r="49" spans="1:9" ht="78.75" hidden="1">
      <c r="A49" s="29">
        <v>904</v>
      </c>
      <c r="B49" s="29" t="s">
        <v>31</v>
      </c>
      <c r="C49" s="29" t="s">
        <v>35</v>
      </c>
      <c r="D49" s="29" t="s">
        <v>44</v>
      </c>
      <c r="E49" s="29" t="s">
        <v>0</v>
      </c>
      <c r="F49" s="30" t="s">
        <v>11</v>
      </c>
      <c r="G49" s="48">
        <f>G50</f>
        <v>0</v>
      </c>
      <c r="H49" s="48">
        <f>H50</f>
        <v>0</v>
      </c>
      <c r="I49" s="48">
        <f>I50</f>
        <v>0</v>
      </c>
    </row>
    <row r="50" spans="1:9" ht="15.75" hidden="1">
      <c r="A50" s="29">
        <v>904</v>
      </c>
      <c r="B50" s="29" t="s">
        <v>31</v>
      </c>
      <c r="C50" s="29" t="s">
        <v>35</v>
      </c>
      <c r="D50" s="29" t="s">
        <v>44</v>
      </c>
      <c r="E50" s="29" t="s">
        <v>7</v>
      </c>
      <c r="F50" s="30" t="s">
        <v>21</v>
      </c>
      <c r="G50" s="48"/>
      <c r="H50" s="48"/>
      <c r="I50" s="48"/>
    </row>
    <row r="51" spans="1:9" ht="31.5" hidden="1">
      <c r="A51" s="29">
        <v>904</v>
      </c>
      <c r="B51" s="29" t="s">
        <v>31</v>
      </c>
      <c r="C51" s="29" t="s">
        <v>35</v>
      </c>
      <c r="D51" s="29" t="s">
        <v>45</v>
      </c>
      <c r="E51" s="29" t="s">
        <v>0</v>
      </c>
      <c r="F51" s="30" t="s">
        <v>18</v>
      </c>
      <c r="G51" s="48">
        <f>G52</f>
        <v>0</v>
      </c>
      <c r="H51" s="48">
        <f>H52</f>
        <v>0</v>
      </c>
      <c r="I51" s="48">
        <f>I52</f>
        <v>0</v>
      </c>
    </row>
    <row r="52" spans="1:9" ht="15.75" hidden="1">
      <c r="A52" s="29">
        <v>904</v>
      </c>
      <c r="B52" s="29" t="s">
        <v>31</v>
      </c>
      <c r="C52" s="29" t="s">
        <v>35</v>
      </c>
      <c r="D52" s="29" t="s">
        <v>45</v>
      </c>
      <c r="E52" s="29" t="s">
        <v>7</v>
      </c>
      <c r="F52" s="30" t="s">
        <v>21</v>
      </c>
      <c r="G52" s="48"/>
      <c r="H52" s="48"/>
      <c r="I52" s="48"/>
    </row>
    <row r="53" spans="1:9" ht="17.25" customHeight="1">
      <c r="A53" s="40">
        <v>904</v>
      </c>
      <c r="B53" s="40" t="s">
        <v>31</v>
      </c>
      <c r="C53" s="40" t="s">
        <v>36</v>
      </c>
      <c r="D53" s="40" t="s">
        <v>39</v>
      </c>
      <c r="E53" s="41" t="s">
        <v>0</v>
      </c>
      <c r="F53" s="42" t="s">
        <v>2</v>
      </c>
      <c r="G53" s="50">
        <f>G54+G56+G58+G60</f>
        <v>50</v>
      </c>
      <c r="H53" s="50">
        <f>H54+H56+H58+H60</f>
        <v>35</v>
      </c>
      <c r="I53" s="50">
        <f>I54+I56+I58+I60</f>
        <v>35</v>
      </c>
    </row>
    <row r="54" spans="1:9" ht="15.75">
      <c r="A54" s="29">
        <v>904</v>
      </c>
      <c r="B54" s="29" t="s">
        <v>31</v>
      </c>
      <c r="C54" s="29" t="s">
        <v>36</v>
      </c>
      <c r="D54" s="29" t="s">
        <v>46</v>
      </c>
      <c r="E54" s="32" t="s">
        <v>0</v>
      </c>
      <c r="F54" s="30" t="s">
        <v>12</v>
      </c>
      <c r="G54" s="48">
        <f>G55</f>
        <v>50</v>
      </c>
      <c r="H54" s="48">
        <f>H55</f>
        <v>35</v>
      </c>
      <c r="I54" s="48">
        <f>I55</f>
        <v>35</v>
      </c>
    </row>
    <row r="55" spans="1:9" ht="31.5">
      <c r="A55" s="29">
        <v>904</v>
      </c>
      <c r="B55" s="29" t="s">
        <v>31</v>
      </c>
      <c r="C55" s="29" t="s">
        <v>36</v>
      </c>
      <c r="D55" s="29" t="s">
        <v>46</v>
      </c>
      <c r="E55" s="32" t="s">
        <v>6</v>
      </c>
      <c r="F55" s="30" t="s">
        <v>83</v>
      </c>
      <c r="G55" s="48">
        <v>50</v>
      </c>
      <c r="H55" s="48">
        <v>35</v>
      </c>
      <c r="I55" s="48">
        <v>35</v>
      </c>
    </row>
    <row r="56" spans="1:9" ht="15.75" hidden="1">
      <c r="A56" s="29">
        <v>904</v>
      </c>
      <c r="B56" s="29" t="s">
        <v>31</v>
      </c>
      <c r="C56" s="29" t="s">
        <v>36</v>
      </c>
      <c r="D56" s="29" t="s">
        <v>47</v>
      </c>
      <c r="E56" s="32" t="s">
        <v>0</v>
      </c>
      <c r="F56" s="30" t="s">
        <v>13</v>
      </c>
      <c r="G56" s="48">
        <f>G57</f>
        <v>0</v>
      </c>
      <c r="H56" s="48">
        <f>H57</f>
        <v>0</v>
      </c>
      <c r="I56" s="48">
        <f>I57</f>
        <v>0</v>
      </c>
    </row>
    <row r="57" spans="1:9" ht="47.25" hidden="1">
      <c r="A57" s="29">
        <v>904</v>
      </c>
      <c r="B57" s="29" t="s">
        <v>31</v>
      </c>
      <c r="C57" s="29" t="s">
        <v>36</v>
      </c>
      <c r="D57" s="29" t="s">
        <v>47</v>
      </c>
      <c r="E57" s="32" t="s">
        <v>6</v>
      </c>
      <c r="F57" s="30" t="s">
        <v>68</v>
      </c>
      <c r="G57" s="48"/>
      <c r="H57" s="48"/>
      <c r="I57" s="48"/>
    </row>
    <row r="58" spans="1:9" ht="32.25" customHeight="1" hidden="1">
      <c r="A58" s="29">
        <v>904</v>
      </c>
      <c r="B58" s="29" t="s">
        <v>31</v>
      </c>
      <c r="C58" s="29" t="s">
        <v>36</v>
      </c>
      <c r="D58" s="29" t="s">
        <v>48</v>
      </c>
      <c r="E58" s="32" t="s">
        <v>0</v>
      </c>
      <c r="F58" s="30" t="s">
        <v>14</v>
      </c>
      <c r="G58" s="48">
        <f>G59</f>
        <v>0</v>
      </c>
      <c r="H58" s="48">
        <f>H59</f>
        <v>0</v>
      </c>
      <c r="I58" s="48">
        <f>I59</f>
        <v>0</v>
      </c>
    </row>
    <row r="59" spans="1:9" ht="31.5" hidden="1">
      <c r="A59" s="29">
        <v>904</v>
      </c>
      <c r="B59" s="29" t="s">
        <v>31</v>
      </c>
      <c r="C59" s="29" t="s">
        <v>36</v>
      </c>
      <c r="D59" s="29" t="s">
        <v>48</v>
      </c>
      <c r="E59" s="32" t="s">
        <v>6</v>
      </c>
      <c r="F59" s="30" t="s">
        <v>83</v>
      </c>
      <c r="G59" s="48"/>
      <c r="H59" s="48"/>
      <c r="I59" s="48"/>
    </row>
    <row r="60" spans="1:9" ht="15.75" hidden="1">
      <c r="A60" s="29">
        <v>904</v>
      </c>
      <c r="B60" s="29" t="s">
        <v>31</v>
      </c>
      <c r="C60" s="29" t="s">
        <v>36</v>
      </c>
      <c r="D60" s="29" t="s">
        <v>58</v>
      </c>
      <c r="E60" s="32" t="s">
        <v>0</v>
      </c>
      <c r="F60" s="31" t="s">
        <v>87</v>
      </c>
      <c r="G60" s="48">
        <f>G61</f>
        <v>0</v>
      </c>
      <c r="H60" s="48">
        <f>H61</f>
        <v>0</v>
      </c>
      <c r="I60" s="48">
        <f>I61</f>
        <v>0</v>
      </c>
    </row>
    <row r="61" spans="1:9" ht="31.5" hidden="1">
      <c r="A61" s="29">
        <v>904</v>
      </c>
      <c r="B61" s="29" t="s">
        <v>31</v>
      </c>
      <c r="C61" s="29" t="s">
        <v>36</v>
      </c>
      <c r="D61" s="29" t="s">
        <v>58</v>
      </c>
      <c r="E61" s="32" t="s">
        <v>6</v>
      </c>
      <c r="F61" s="30" t="s">
        <v>83</v>
      </c>
      <c r="G61" s="48"/>
      <c r="H61" s="48"/>
      <c r="I61" s="48"/>
    </row>
    <row r="62" spans="1:9" s="55" customFormat="1" ht="15.75">
      <c r="A62" s="52">
        <v>904</v>
      </c>
      <c r="B62" s="52" t="s">
        <v>32</v>
      </c>
      <c r="C62" s="52" t="s">
        <v>24</v>
      </c>
      <c r="D62" s="52" t="s">
        <v>39</v>
      </c>
      <c r="E62" s="52" t="s">
        <v>0</v>
      </c>
      <c r="F62" s="53" t="s">
        <v>16</v>
      </c>
      <c r="G62" s="54">
        <f>G63</f>
        <v>242</v>
      </c>
      <c r="H62" s="54">
        <f>H63</f>
        <v>242</v>
      </c>
      <c r="I62" s="54">
        <f>I63</f>
        <v>242</v>
      </c>
    </row>
    <row r="63" spans="1:9" ht="15.75">
      <c r="A63" s="29">
        <v>904</v>
      </c>
      <c r="B63" s="29" t="s">
        <v>32</v>
      </c>
      <c r="C63" s="29" t="s">
        <v>30</v>
      </c>
      <c r="D63" s="29" t="s">
        <v>39</v>
      </c>
      <c r="E63" s="29" t="s">
        <v>0</v>
      </c>
      <c r="F63" s="30" t="s">
        <v>22</v>
      </c>
      <c r="G63" s="48">
        <f>G65</f>
        <v>242</v>
      </c>
      <c r="H63" s="48">
        <f>H65</f>
        <v>242</v>
      </c>
      <c r="I63" s="48">
        <f>I65</f>
        <v>242</v>
      </c>
    </row>
    <row r="64" spans="1:9" ht="47.25">
      <c r="A64" s="29">
        <v>904</v>
      </c>
      <c r="B64" s="29" t="s">
        <v>32</v>
      </c>
      <c r="C64" s="29" t="s">
        <v>30</v>
      </c>
      <c r="D64" s="29" t="s">
        <v>49</v>
      </c>
      <c r="E64" s="29" t="s">
        <v>0</v>
      </c>
      <c r="F64" s="30" t="s">
        <v>59</v>
      </c>
      <c r="G64" s="48"/>
      <c r="H64" s="48"/>
      <c r="I64" s="48"/>
    </row>
    <row r="65" spans="1:9" ht="31.5">
      <c r="A65" s="29">
        <v>904</v>
      </c>
      <c r="B65" s="29" t="s">
        <v>32</v>
      </c>
      <c r="C65" s="29" t="s">
        <v>30</v>
      </c>
      <c r="D65" s="29" t="s">
        <v>49</v>
      </c>
      <c r="E65" s="29" t="s">
        <v>15</v>
      </c>
      <c r="F65" s="30" t="s">
        <v>23</v>
      </c>
      <c r="G65" s="48">
        <v>242</v>
      </c>
      <c r="H65" s="48">
        <v>242</v>
      </c>
      <c r="I65" s="48">
        <v>242</v>
      </c>
    </row>
    <row r="66" spans="1:9" ht="15.75">
      <c r="A66" s="79" t="s">
        <v>17</v>
      </c>
      <c r="B66" s="79"/>
      <c r="C66" s="79"/>
      <c r="D66" s="79"/>
      <c r="E66" s="79"/>
      <c r="F66" s="79"/>
      <c r="G66" s="51">
        <f>G12</f>
        <v>2383.4</v>
      </c>
      <c r="H66" s="51">
        <f>H12</f>
        <v>2174.1000000000004</v>
      </c>
      <c r="I66" s="51">
        <f>I12</f>
        <v>2220.3</v>
      </c>
    </row>
    <row r="67" spans="8:9" ht="12.75">
      <c r="H67" s="43"/>
      <c r="I67" s="43"/>
    </row>
    <row r="70" spans="8:9" ht="12.75">
      <c r="H70" s="43"/>
      <c r="I70" s="43"/>
    </row>
  </sheetData>
  <sheetProtection/>
  <mergeCells count="8">
    <mergeCell ref="A66:F66"/>
    <mergeCell ref="G2:I2"/>
    <mergeCell ref="G3:I3"/>
    <mergeCell ref="A5:I5"/>
    <mergeCell ref="A8:E8"/>
    <mergeCell ref="F8:F9"/>
    <mergeCell ref="G8:G9"/>
    <mergeCell ref="H8:I8"/>
  </mergeCells>
  <printOptions/>
  <pageMargins left="0.7086614173228347" right="0.31496062992125984" top="0.7480314960629921" bottom="0.7480314960629921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ССФП Приложения 1,2 к постановлению № 47</dc:title>
  <dc:subject/>
  <dc:creator/>
  <cp:keywords/>
  <dc:description/>
  <cp:lastModifiedBy>user</cp:lastModifiedBy>
  <cp:lastPrinted>2019-11-26T05:22:18Z</cp:lastPrinted>
  <dcterms:created xsi:type="dcterms:W3CDTF">2009-11-10T12:57:14Z</dcterms:created>
  <dcterms:modified xsi:type="dcterms:W3CDTF">2019-11-26T05:23:09Z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XXJ7TYMEEKJ2-1184-13</vt:lpwstr>
  </property>
  <property fmtid="{D5CDD505-2E9C-101B-9397-08002B2CF9AE}" pid="4" name="_dlc_DocIdItemGu">
    <vt:lpwstr>f708a009-878c-4991-a6e6-74001d933f24</vt:lpwstr>
  </property>
  <property fmtid="{D5CDD505-2E9C-101B-9397-08002B2CF9AE}" pid="5" name="_dlc_DocIdU">
    <vt:lpwstr>https://vip.gov.mari.ru/kuzhener/adm_usp/_layouts/DocIdRedir.aspx?ID=XXJ7TYMEEKJ2-1184-13, XXJ7TYMEEKJ2-1184-13</vt:lpwstr>
  </property>
  <property fmtid="{D5CDD505-2E9C-101B-9397-08002B2CF9AE}" pid="6" name="Описан">
    <vt:lpwstr/>
  </property>
  <property fmtid="{D5CDD505-2E9C-101B-9397-08002B2CF9AE}" pid="7" name="Г">
    <vt:lpwstr>2019 год</vt:lpwstr>
  </property>
</Properties>
</file>