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2"/>
  </bookViews>
  <sheets>
    <sheet name="прил_4" sheetId="1" r:id="rId1"/>
    <sheet name="прил_5" sheetId="2" r:id="rId2"/>
    <sheet name="прил_6" sheetId="3" r:id="rId3"/>
  </sheets>
  <definedNames>
    <definedName name="_xlnm.Print_Titles" localSheetId="0">'прил_4'!$9:$12</definedName>
    <definedName name="_xlnm.Print_Titles" localSheetId="1">'прил_5'!$8:$10</definedName>
  </definedNames>
  <calcPr fullCalcOnLoad="1"/>
</workbook>
</file>

<file path=xl/sharedStrings.xml><?xml version="1.0" encoding="utf-8"?>
<sst xmlns="http://schemas.openxmlformats.org/spreadsheetml/2006/main" count="557" uniqueCount="92">
  <si>
    <t>Наименование</t>
  </si>
  <si>
    <t>ЦС</t>
  </si>
  <si>
    <t>ВР</t>
  </si>
  <si>
    <t>Сумма</t>
  </si>
  <si>
    <t>Резервные фонды</t>
  </si>
  <si>
    <t>Резервные фонды местных администраций</t>
  </si>
  <si>
    <t>Другие общегосударственные вопросы</t>
  </si>
  <si>
    <t>Коммунальное хозяйство</t>
  </si>
  <si>
    <t>Благоустройство</t>
  </si>
  <si>
    <t>Уличное освещение</t>
  </si>
  <si>
    <t>Озеленение</t>
  </si>
  <si>
    <t>В С Е Г О</t>
  </si>
  <si>
    <t>000</t>
  </si>
  <si>
    <t>Р А С П Р Е Д Е Л Е Н И Е</t>
  </si>
  <si>
    <t xml:space="preserve">ВЕДОМСТВЕННАЯ СТРУКТУРА </t>
  </si>
  <si>
    <t xml:space="preserve">расходов бюджета муниципального образования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</si>
  <si>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</si>
  <si>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</si>
  <si>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</si>
  <si>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</si>
  <si>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</si>
  <si>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</si>
  <si>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НАЦИОНАЛЬНАЯ ЭКОНОМИКА</t>
  </si>
  <si>
    <t>Охрана объектов растительного и животного мира и среды их обитания</t>
  </si>
  <si>
    <t>Природоохранные мероприятия</t>
  </si>
  <si>
    <t>ОХРАНА ОКРУЖАЮЩЕЙ СРЕДЫ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</si>
  <si>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</si>
  <si>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</si>
  <si>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Мероприятия по землеустройству и землепользованию</t>
  </si>
  <si>
    <t>Дорожное хозяйство (дорожные фонды)</t>
  </si>
  <si>
    <t>Пенсионное обеспечение</t>
  </si>
  <si>
    <t>СОЦИАЛЬНАЯ ПОЛИТИКА</t>
  </si>
  <si>
    <t>Капитальный ремонт и ремонт автомобильных дорог общего пользования населенных пунктов за счет средств местного бюджета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</si>
  <si>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</t>
  </si>
  <si>
    <t>ПР</t>
  </si>
  <si>
    <t>Рз</t>
  </si>
  <si>
    <t>01</t>
  </si>
  <si>
    <t>04</t>
  </si>
  <si>
    <t>02</t>
  </si>
  <si>
    <t>11</t>
  </si>
  <si>
    <t>13</t>
  </si>
  <si>
    <t>00</t>
  </si>
  <si>
    <t>03</t>
  </si>
  <si>
    <t>05</t>
  </si>
  <si>
    <t>06</t>
  </si>
  <si>
    <t>09</t>
  </si>
  <si>
    <t>12</t>
  </si>
  <si>
    <t>Организация и содержание мест захоронения</t>
  </si>
  <si>
    <t>Жилищное хозяйство</t>
  </si>
  <si>
    <t>Вед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</si>
  <si>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</si>
  <si>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Мероприятия в области коммунального хозяйства</t>
  </si>
  <si>
    <t xml:space="preserve">бюджетных ассигнований из бюджета муниципального образования </t>
  </si>
  <si>
    <t>Расходы на обеспечение выполнения функций органов местного самоуправления</t>
  </si>
  <si>
    <t>0000000000</t>
  </si>
  <si>
    <t>9990029100</t>
  </si>
  <si>
    <t>9990051180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</si>
  <si>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</si>
  <si>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</si>
  <si>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</si>
  <si>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</si>
  <si>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Осуществление целевых мероприятий в отношение автомобильных дорог общего пользования местного значения за счет средств республиканского бюджета Республики Марий Эл</t>
  </si>
  <si>
    <t>Осуществление целевых мероприятий в отношение автомобильных дорог общего пользования местного значения за счет средств бюджета поселения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</si>
  <si>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 в Республике Марий Эл, основанных на местных инициативах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</si>
  <si>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 в Республике Марий Эл, основанных на местных инициативах из бюджета поселения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</si>
  <si>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</si>
  <si>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</si>
  <si>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Социальное обеспечение и иные выплаты населению</t>
  </si>
  <si>
    <t xml:space="preserve">«Тумьюмучашское сельское поселение" по разделам, подразделам, целевым статьям   </t>
  </si>
  <si>
    <t>Администрация муниципального образования «Тумьюмучашское сельское поселение»</t>
  </si>
  <si>
    <t>Закупка товаров, работ и услуг для обеспечения государственных (муниципальных) нужд</t>
  </si>
  <si>
    <t>Пенсия за выслугу лет лицам, замещавшим  муниципальные должности и должности муниципальной службы</t>
  </si>
  <si>
    <t>БЮДЖЕТНЫЕ АССИГНОВАНИЯ</t>
  </si>
  <si>
    <t>на исполнение публичных нормативных обязательств</t>
  </si>
  <si>
    <t>бюджета муниципального образования</t>
  </si>
  <si>
    <t>Поддержка государственных программ субъектов Российской федерации и муниципальных программ формирования городской среды из бюджета поселений</t>
  </si>
  <si>
    <t>99900L5550</t>
  </si>
  <si>
    <t>Закупка товаров, работ и услуг для обеспечения  государственных (муниципальных) нужд</t>
  </si>
  <si>
    <t>Поддержка государственных программ субъектов Российской федерации и муниципальных программ формирования городской среды</t>
  </si>
  <si>
    <t>99900R5550</t>
  </si>
  <si>
    <t>Содержание дорожной сети населенных пунктов, относящихся к автомобильным дорогам общего пользования</t>
  </si>
  <si>
    <t>Глава местной администрации (исполнительно-распорядительного органа муниципального образования)</t>
  </si>
  <si>
    <t xml:space="preserve">Глава местной администрации (исполнительно-распорядительного органа муниципального образования) </t>
  </si>
  <si>
    <t>Прочие выплаты по обязательствам государства</t>
  </si>
  <si>
    <t xml:space="preserve">Прочие мероприятия по благоустройству </t>
  </si>
  <si>
    <t>"Тумьюмучашское сельское поселение" на 2020 год</t>
  </si>
  <si>
    <t>«Тумьюмучашское сельское поселение» на 2020 год</t>
  </si>
  <si>
    <t xml:space="preserve">группам видов расходов классификации расходов бюджетов  на 2020 год </t>
  </si>
  <si>
    <t>тыс. рублей</t>
  </si>
  <si>
    <r>
      <t xml:space="preserve">Приложение № 6
к решению Собрания депутатов
Тумьюмучашского сельского поселения                                                                        
«О бюджете муниципального образования 
«Тумьюмучашское сельское поселение» на 2020 год» 
</t>
    </r>
    <r>
      <rPr>
        <sz val="12"/>
        <rFont val="Times New Roman"/>
        <family val="1"/>
      </rPr>
      <t>от 20 декабря 2019 года  № 16</t>
    </r>
    <r>
      <rPr>
        <sz val="12"/>
        <color indexed="8"/>
        <rFont val="Times New Roman"/>
        <family val="1"/>
      </rPr>
      <t xml:space="preserve">
</t>
    </r>
  </si>
  <si>
    <r>
      <t xml:space="preserve">Приложение №5
к решению Собрания депутатов
Тумьюмучашского сельского поселения                                                                        
«О бюджете муниципального образования 
«Тумьюмучашское сельское поселение» на 2020 год» 
</t>
    </r>
    <r>
      <rPr>
        <sz val="12"/>
        <rFont val="Times New Roman"/>
        <family val="1"/>
      </rPr>
      <t>от 20 декабря 2019 года  № 16</t>
    </r>
    <r>
      <rPr>
        <sz val="12"/>
        <color indexed="8"/>
        <rFont val="Times New Roman"/>
        <family val="1"/>
      </rPr>
      <t xml:space="preserve">
</t>
    </r>
  </si>
  <si>
    <r>
      <t xml:space="preserve">Приложение № 4
к решению Собрания депутатов
Тумьюмучашского сельского поселения                                                                        
«О бюджете муниципального образования 
«Тумьюмучашское сельское поселение» на 2020 год» 
</t>
    </r>
    <r>
      <rPr>
        <sz val="12"/>
        <rFont val="Times New Roman"/>
        <family val="1"/>
      </rPr>
      <t>от 20 декабря 2019 года  № 16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</si>
</sst>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"/>
    <numFmt numFmtId="177" formatCode="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 quotePrefix="1">
      <alignment horizontal="center" vertical="top" wrapText="1"/>
    </xf>
    <xf numFmtId="177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 quotePrefix="1">
      <alignment horizontal="center" vertical="top" wrapText="1"/>
    </xf>
    <xf numFmtId="177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justify" wrapText="1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top"/>
    </xf>
    <xf numFmtId="176" fontId="1" fillId="0" borderId="0" xfId="0" applyNumberFormat="1" applyFont="1" applyFill="1" applyBorder="1" applyAlignment="1">
      <alignment horizontal="justify" vertical="top" wrapText="1"/>
    </xf>
    <xf numFmtId="177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177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177" fontId="1" fillId="0" borderId="0" xfId="0" applyNumberFormat="1" applyFont="1" applyFill="1" applyBorder="1" applyAlignment="1" quotePrefix="1">
      <alignment horizontal="right" vertical="top" wrapText="1"/>
    </xf>
    <xf numFmtId="177" fontId="1" fillId="0" borderId="0" xfId="0" applyNumberFormat="1" applyFont="1" applyFill="1" applyAlignment="1">
      <alignment vertical="top"/>
    </xf>
    <xf numFmtId="177" fontId="2" fillId="0" borderId="0" xfId="0" applyNumberFormat="1" applyFont="1" applyFill="1" applyAlignment="1">
      <alignment vertical="top"/>
    </xf>
    <xf numFmtId="0" fontId="47" fillId="0" borderId="0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 quotePrefix="1">
      <alignment horizontal="center" vertical="top" wrapText="1"/>
    </xf>
    <xf numFmtId="177" fontId="47" fillId="0" borderId="0" xfId="0" applyNumberFormat="1" applyFont="1" applyFill="1" applyBorder="1" applyAlignment="1">
      <alignment horizontal="right" vertical="top" wrapText="1"/>
    </xf>
    <xf numFmtId="177" fontId="47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 vertical="top" wrapText="1"/>
    </xf>
    <xf numFmtId="177" fontId="47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right" wrapText="1"/>
    </xf>
    <xf numFmtId="177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G5" sqref="G5"/>
    </sheetView>
  </sheetViews>
  <sheetFormatPr defaultColWidth="9.00390625" defaultRowHeight="12.75"/>
  <cols>
    <col min="1" max="1" width="47.25390625" style="5" customWidth="1"/>
    <col min="2" max="2" width="4.375" style="3" customWidth="1"/>
    <col min="3" max="3" width="5.00390625" style="3" customWidth="1"/>
    <col min="4" max="4" width="14.25390625" style="3" customWidth="1"/>
    <col min="5" max="5" width="7.125" style="3" customWidth="1"/>
    <col min="6" max="6" width="9.375" style="3" customWidth="1"/>
    <col min="7" max="16384" width="9.125" style="3" customWidth="1"/>
  </cols>
  <sheetData>
    <row r="1" spans="1:6" s="10" customFormat="1" ht="101.25" customHeight="1">
      <c r="A1" s="51" t="s">
        <v>91</v>
      </c>
      <c r="B1" s="51"/>
      <c r="C1" s="51"/>
      <c r="D1" s="51"/>
      <c r="E1" s="51"/>
      <c r="F1" s="51"/>
    </row>
    <row r="2" spans="1:6" ht="15.75">
      <c r="A2" s="8"/>
      <c r="B2" s="8"/>
      <c r="C2" s="8"/>
      <c r="D2" s="8"/>
      <c r="E2" s="8"/>
      <c r="F2" s="8"/>
    </row>
    <row r="3" spans="1:6" ht="15.75">
      <c r="A3" s="8"/>
      <c r="B3" s="8"/>
      <c r="C3" s="8"/>
      <c r="D3" s="8"/>
      <c r="E3" s="8"/>
      <c r="F3" s="8"/>
    </row>
    <row r="4" spans="1:6" ht="15.75">
      <c r="A4" s="53" t="s">
        <v>13</v>
      </c>
      <c r="B4" s="53"/>
      <c r="C4" s="53"/>
      <c r="D4" s="53"/>
      <c r="E4" s="53"/>
      <c r="F4" s="53"/>
    </row>
    <row r="5" spans="1:6" ht="15.75">
      <c r="A5" s="53" t="s">
        <v>52</v>
      </c>
      <c r="B5" s="53"/>
      <c r="C5" s="53"/>
      <c r="D5" s="53"/>
      <c r="E5" s="53"/>
      <c r="F5" s="53"/>
    </row>
    <row r="6" spans="1:6" ht="15.75">
      <c r="A6" s="53" t="s">
        <v>68</v>
      </c>
      <c r="B6" s="53"/>
      <c r="C6" s="53"/>
      <c r="D6" s="53"/>
      <c r="E6" s="53"/>
      <c r="F6" s="53"/>
    </row>
    <row r="7" spans="1:6" ht="15.75">
      <c r="A7" s="53" t="s">
        <v>87</v>
      </c>
      <c r="B7" s="53"/>
      <c r="C7" s="53"/>
      <c r="D7" s="53"/>
      <c r="E7" s="53"/>
      <c r="F7" s="53"/>
    </row>
    <row r="8" spans="1:6" ht="15.75">
      <c r="A8" s="2"/>
      <c r="F8" s="1" t="s">
        <v>88</v>
      </c>
    </row>
    <row r="9" spans="1:6" ht="15">
      <c r="A9" s="58" t="s">
        <v>0</v>
      </c>
      <c r="B9" s="60" t="s">
        <v>35</v>
      </c>
      <c r="C9" s="60" t="s">
        <v>34</v>
      </c>
      <c r="D9" s="60" t="s">
        <v>1</v>
      </c>
      <c r="E9" s="60" t="s">
        <v>2</v>
      </c>
      <c r="F9" s="56" t="s">
        <v>3</v>
      </c>
    </row>
    <row r="10" spans="1:6" ht="15">
      <c r="A10" s="59"/>
      <c r="B10" s="61"/>
      <c r="C10" s="61"/>
      <c r="D10" s="61"/>
      <c r="E10" s="61"/>
      <c r="F10" s="57"/>
    </row>
    <row r="11" spans="1:6" s="7" customFormat="1" ht="12.75">
      <c r="A11" s="11">
        <v>1</v>
      </c>
      <c r="B11" s="12">
        <v>2</v>
      </c>
      <c r="C11" s="13">
        <v>3</v>
      </c>
      <c r="D11" s="12">
        <v>4</v>
      </c>
      <c r="E11" s="13">
        <v>5</v>
      </c>
      <c r="F11" s="14">
        <v>6</v>
      </c>
    </row>
    <row r="12" spans="1:6" ht="15.75">
      <c r="A12" s="45" t="s">
        <v>16</v>
      </c>
      <c r="B12" s="46" t="s">
        <v>36</v>
      </c>
      <c r="C12" s="46" t="s">
        <v>41</v>
      </c>
      <c r="D12" s="46" t="s">
        <v>54</v>
      </c>
      <c r="E12" s="46" t="s">
        <v>12</v>
      </c>
      <c r="F12" s="47">
        <f>F13+F20+F23</f>
        <v>884.1</v>
      </c>
    </row>
    <row r="13" spans="1:6" ht="66" customHeight="1">
      <c r="A13" s="15" t="s">
        <v>17</v>
      </c>
      <c r="B13" s="16" t="s">
        <v>36</v>
      </c>
      <c r="C13" s="16" t="s">
        <v>37</v>
      </c>
      <c r="D13" s="16" t="s">
        <v>54</v>
      </c>
      <c r="E13" s="16" t="s">
        <v>12</v>
      </c>
      <c r="F13" s="17">
        <f>F14+F18</f>
        <v>781.1</v>
      </c>
    </row>
    <row r="14" spans="1:6" ht="34.5" customHeight="1">
      <c r="A14" s="15" t="s">
        <v>53</v>
      </c>
      <c r="B14" s="16" t="s">
        <v>36</v>
      </c>
      <c r="C14" s="16" t="s">
        <v>37</v>
      </c>
      <c r="D14" s="16">
        <v>9990029020</v>
      </c>
      <c r="E14" s="16" t="s">
        <v>12</v>
      </c>
      <c r="F14" s="17">
        <f>SUM(F15:F17)</f>
        <v>301.1</v>
      </c>
    </row>
    <row r="15" spans="1:6" ht="80.25" customHeight="1">
      <c r="A15" s="18" t="s">
        <v>57</v>
      </c>
      <c r="B15" s="16" t="s">
        <v>36</v>
      </c>
      <c r="C15" s="16" t="s">
        <v>37</v>
      </c>
      <c r="D15" s="16">
        <v>9990029020</v>
      </c>
      <c r="E15" s="19">
        <v>100</v>
      </c>
      <c r="F15" s="17">
        <v>301</v>
      </c>
    </row>
    <row r="16" spans="1:6" ht="36" customHeight="1" hidden="1">
      <c r="A16" s="18" t="s">
        <v>70</v>
      </c>
      <c r="B16" s="16" t="s">
        <v>36</v>
      </c>
      <c r="C16" s="16" t="s">
        <v>37</v>
      </c>
      <c r="D16" s="16">
        <v>9990029020</v>
      </c>
      <c r="E16" s="19">
        <v>200</v>
      </c>
      <c r="F16" s="17"/>
    </row>
    <row r="17" spans="1:6" ht="16.5" customHeight="1">
      <c r="A17" s="35" t="s">
        <v>59</v>
      </c>
      <c r="B17" s="16" t="s">
        <v>36</v>
      </c>
      <c r="C17" s="16" t="s">
        <v>37</v>
      </c>
      <c r="D17" s="16">
        <v>9990029020</v>
      </c>
      <c r="E17" s="19">
        <v>800</v>
      </c>
      <c r="F17" s="17">
        <v>0.1</v>
      </c>
    </row>
    <row r="18" spans="1:6" ht="47.25">
      <c r="A18" s="15" t="s">
        <v>81</v>
      </c>
      <c r="B18" s="16" t="s">
        <v>36</v>
      </c>
      <c r="C18" s="16" t="s">
        <v>37</v>
      </c>
      <c r="D18" s="16">
        <v>9990029030</v>
      </c>
      <c r="E18" s="16" t="s">
        <v>12</v>
      </c>
      <c r="F18" s="17">
        <f>SUM(F19:F19)</f>
        <v>480</v>
      </c>
    </row>
    <row r="19" spans="1:6" ht="78.75" customHeight="1">
      <c r="A19" s="18" t="s">
        <v>57</v>
      </c>
      <c r="B19" s="16" t="s">
        <v>36</v>
      </c>
      <c r="C19" s="16" t="s">
        <v>37</v>
      </c>
      <c r="D19" s="16">
        <v>9990029030</v>
      </c>
      <c r="E19" s="19">
        <v>100</v>
      </c>
      <c r="F19" s="17">
        <v>480</v>
      </c>
    </row>
    <row r="20" spans="1:6" ht="15" customHeight="1">
      <c r="A20" s="15" t="s">
        <v>4</v>
      </c>
      <c r="B20" s="16" t="s">
        <v>36</v>
      </c>
      <c r="C20" s="16" t="s">
        <v>39</v>
      </c>
      <c r="D20" s="16" t="s">
        <v>54</v>
      </c>
      <c r="E20" s="16" t="s">
        <v>12</v>
      </c>
      <c r="F20" s="17">
        <f>F21</f>
        <v>2</v>
      </c>
    </row>
    <row r="21" spans="1:6" ht="17.25" customHeight="1">
      <c r="A21" s="15" t="s">
        <v>5</v>
      </c>
      <c r="B21" s="16" t="s">
        <v>36</v>
      </c>
      <c r="C21" s="16" t="s">
        <v>39</v>
      </c>
      <c r="D21" s="16" t="s">
        <v>55</v>
      </c>
      <c r="E21" s="16" t="s">
        <v>12</v>
      </c>
      <c r="F21" s="17">
        <f>F22</f>
        <v>2</v>
      </c>
    </row>
    <row r="22" spans="1:6" ht="16.5" customHeight="1">
      <c r="A22" s="35" t="s">
        <v>59</v>
      </c>
      <c r="B22" s="16" t="s">
        <v>36</v>
      </c>
      <c r="C22" s="16" t="s">
        <v>39</v>
      </c>
      <c r="D22" s="16" t="s">
        <v>55</v>
      </c>
      <c r="E22" s="19">
        <v>800</v>
      </c>
      <c r="F22" s="17">
        <v>2</v>
      </c>
    </row>
    <row r="23" spans="1:6" ht="15" customHeight="1">
      <c r="A23" s="15" t="s">
        <v>6</v>
      </c>
      <c r="B23" s="16" t="s">
        <v>36</v>
      </c>
      <c r="C23" s="16" t="s">
        <v>40</v>
      </c>
      <c r="D23" s="16" t="s">
        <v>54</v>
      </c>
      <c r="E23" s="16" t="s">
        <v>12</v>
      </c>
      <c r="F23" s="17">
        <f>F24</f>
        <v>101</v>
      </c>
    </row>
    <row r="24" spans="1:6" ht="31.5">
      <c r="A24" s="15" t="s">
        <v>83</v>
      </c>
      <c r="B24" s="16" t="s">
        <v>36</v>
      </c>
      <c r="C24" s="16" t="s">
        <v>40</v>
      </c>
      <c r="D24" s="16">
        <v>9990029960</v>
      </c>
      <c r="E24" s="16" t="s">
        <v>12</v>
      </c>
      <c r="F24" s="17">
        <f>SUM(F25:F26)</f>
        <v>101</v>
      </c>
    </row>
    <row r="25" spans="1:6" ht="79.5" customHeight="1" hidden="1">
      <c r="A25" s="18" t="s">
        <v>57</v>
      </c>
      <c r="B25" s="16" t="s">
        <v>36</v>
      </c>
      <c r="C25" s="16" t="s">
        <v>40</v>
      </c>
      <c r="D25" s="16">
        <v>9990029960</v>
      </c>
      <c r="E25" s="19">
        <v>100</v>
      </c>
      <c r="F25" s="17"/>
    </row>
    <row r="26" spans="1:6" ht="30" customHeight="1">
      <c r="A26" s="18" t="s">
        <v>58</v>
      </c>
      <c r="B26" s="16" t="s">
        <v>36</v>
      </c>
      <c r="C26" s="16" t="s">
        <v>40</v>
      </c>
      <c r="D26" s="16">
        <v>9990029960</v>
      </c>
      <c r="E26" s="19">
        <v>200</v>
      </c>
      <c r="F26" s="17">
        <v>101</v>
      </c>
    </row>
    <row r="27" spans="1:6" ht="14.25" customHeight="1">
      <c r="A27" s="45" t="s">
        <v>20</v>
      </c>
      <c r="B27" s="46" t="s">
        <v>38</v>
      </c>
      <c r="C27" s="46" t="s">
        <v>41</v>
      </c>
      <c r="D27" s="46" t="s">
        <v>54</v>
      </c>
      <c r="E27" s="46" t="s">
        <v>12</v>
      </c>
      <c r="F27" s="47">
        <f>F28</f>
        <v>82.1</v>
      </c>
    </row>
    <row r="28" spans="1:6" ht="15.75" customHeight="1">
      <c r="A28" s="36" t="s">
        <v>19</v>
      </c>
      <c r="B28" s="16" t="s">
        <v>38</v>
      </c>
      <c r="C28" s="16" t="s">
        <v>42</v>
      </c>
      <c r="D28" s="16" t="s">
        <v>54</v>
      </c>
      <c r="E28" s="16" t="s">
        <v>12</v>
      </c>
      <c r="F28" s="17">
        <f>F29</f>
        <v>82.1</v>
      </c>
    </row>
    <row r="29" spans="1:6" ht="46.5" customHeight="1">
      <c r="A29" s="15" t="s">
        <v>60</v>
      </c>
      <c r="B29" s="16" t="s">
        <v>38</v>
      </c>
      <c r="C29" s="16" t="s">
        <v>42</v>
      </c>
      <c r="D29" s="16" t="s">
        <v>56</v>
      </c>
      <c r="E29" s="16" t="s">
        <v>12</v>
      </c>
      <c r="F29" s="17">
        <f>F30+F31</f>
        <v>82.1</v>
      </c>
    </row>
    <row r="30" spans="1:6" ht="79.5" customHeight="1">
      <c r="A30" s="18" t="s">
        <v>57</v>
      </c>
      <c r="B30" s="16" t="s">
        <v>38</v>
      </c>
      <c r="C30" s="16" t="s">
        <v>42</v>
      </c>
      <c r="D30" s="16" t="s">
        <v>56</v>
      </c>
      <c r="E30" s="19">
        <v>100</v>
      </c>
      <c r="F30" s="17">
        <v>82.1</v>
      </c>
    </row>
    <row r="31" spans="1:6" ht="36" customHeight="1" hidden="1">
      <c r="A31" s="18" t="s">
        <v>58</v>
      </c>
      <c r="B31" s="16" t="s">
        <v>38</v>
      </c>
      <c r="C31" s="16" t="s">
        <v>42</v>
      </c>
      <c r="D31" s="16" t="s">
        <v>56</v>
      </c>
      <c r="E31" s="19">
        <v>200</v>
      </c>
      <c r="F31" s="17"/>
    </row>
    <row r="32" spans="1:6" ht="16.5" customHeight="1">
      <c r="A32" s="45" t="s">
        <v>22</v>
      </c>
      <c r="B32" s="46" t="s">
        <v>37</v>
      </c>
      <c r="C32" s="46" t="s">
        <v>41</v>
      </c>
      <c r="D32" s="46" t="s">
        <v>54</v>
      </c>
      <c r="E32" s="46" t="s">
        <v>12</v>
      </c>
      <c r="F32" s="48">
        <f>F33+F44</f>
        <v>469</v>
      </c>
    </row>
    <row r="33" spans="1:6" ht="19.5" customHeight="1">
      <c r="A33" s="15" t="s">
        <v>29</v>
      </c>
      <c r="B33" s="16" t="s">
        <v>37</v>
      </c>
      <c r="C33" s="16" t="s">
        <v>45</v>
      </c>
      <c r="D33" s="16" t="s">
        <v>54</v>
      </c>
      <c r="E33" s="16" t="s">
        <v>12</v>
      </c>
      <c r="F33" s="37">
        <f>F34+F36+F38+F40+F42</f>
        <v>469</v>
      </c>
    </row>
    <row r="34" spans="1:6" ht="45.75" customHeight="1" hidden="1">
      <c r="A34" s="15" t="s">
        <v>32</v>
      </c>
      <c r="B34" s="16" t="s">
        <v>37</v>
      </c>
      <c r="C34" s="16" t="s">
        <v>45</v>
      </c>
      <c r="D34" s="16">
        <v>9990029700</v>
      </c>
      <c r="E34" s="16" t="s">
        <v>12</v>
      </c>
      <c r="F34" s="17">
        <f>F35</f>
        <v>0</v>
      </c>
    </row>
    <row r="35" spans="1:6" ht="31.5" hidden="1">
      <c r="A35" s="18" t="s">
        <v>58</v>
      </c>
      <c r="B35" s="16" t="s">
        <v>37</v>
      </c>
      <c r="C35" s="16" t="s">
        <v>45</v>
      </c>
      <c r="D35" s="16">
        <v>9990029700</v>
      </c>
      <c r="E35" s="19">
        <v>200</v>
      </c>
      <c r="F35" s="17"/>
    </row>
    <row r="36" spans="1:6" ht="78.75" hidden="1">
      <c r="A36" s="15" t="s">
        <v>33</v>
      </c>
      <c r="B36" s="16" t="s">
        <v>37</v>
      </c>
      <c r="C36" s="16" t="s">
        <v>45</v>
      </c>
      <c r="D36" s="16">
        <v>9990029710</v>
      </c>
      <c r="E36" s="16" t="s">
        <v>12</v>
      </c>
      <c r="F36" s="17">
        <f>F37</f>
        <v>0</v>
      </c>
    </row>
    <row r="37" spans="1:6" ht="31.5" hidden="1">
      <c r="A37" s="18" t="s">
        <v>58</v>
      </c>
      <c r="B37" s="16" t="s">
        <v>37</v>
      </c>
      <c r="C37" s="16" t="s">
        <v>45</v>
      </c>
      <c r="D37" s="16">
        <v>9990029710</v>
      </c>
      <c r="E37" s="19">
        <v>200</v>
      </c>
      <c r="F37" s="17"/>
    </row>
    <row r="38" spans="1:6" ht="76.5" customHeight="1" hidden="1">
      <c r="A38" s="15" t="s">
        <v>61</v>
      </c>
      <c r="B38" s="16" t="s">
        <v>37</v>
      </c>
      <c r="C38" s="16" t="s">
        <v>45</v>
      </c>
      <c r="D38" s="16">
        <v>9990070010</v>
      </c>
      <c r="E38" s="16" t="s">
        <v>12</v>
      </c>
      <c r="F38" s="17">
        <f>F39</f>
        <v>0</v>
      </c>
    </row>
    <row r="39" spans="1:6" ht="31.5" hidden="1">
      <c r="A39" s="18" t="s">
        <v>58</v>
      </c>
      <c r="B39" s="16" t="s">
        <v>37</v>
      </c>
      <c r="C39" s="16" t="s">
        <v>45</v>
      </c>
      <c r="D39" s="16">
        <v>9990070010</v>
      </c>
      <c r="E39" s="19">
        <v>200</v>
      </c>
      <c r="F39" s="17"/>
    </row>
    <row r="40" spans="1:6" ht="63" hidden="1">
      <c r="A40" s="15" t="s">
        <v>62</v>
      </c>
      <c r="B40" s="16" t="s">
        <v>37</v>
      </c>
      <c r="C40" s="16" t="s">
        <v>45</v>
      </c>
      <c r="D40" s="16">
        <v>9990294700</v>
      </c>
      <c r="E40" s="16" t="s">
        <v>12</v>
      </c>
      <c r="F40" s="17">
        <f>F41</f>
        <v>0</v>
      </c>
    </row>
    <row r="41" spans="1:6" ht="31.5" hidden="1">
      <c r="A41" s="18" t="s">
        <v>58</v>
      </c>
      <c r="B41" s="16" t="s">
        <v>37</v>
      </c>
      <c r="C41" s="16" t="s">
        <v>45</v>
      </c>
      <c r="D41" s="16">
        <v>9990294700</v>
      </c>
      <c r="E41" s="19">
        <v>200</v>
      </c>
      <c r="F41" s="17"/>
    </row>
    <row r="42" spans="1:6" ht="47.25">
      <c r="A42" s="15" t="s">
        <v>80</v>
      </c>
      <c r="B42" s="16" t="s">
        <v>37</v>
      </c>
      <c r="C42" s="16" t="s">
        <v>45</v>
      </c>
      <c r="D42" s="16">
        <v>9990029760</v>
      </c>
      <c r="E42" s="16" t="s">
        <v>12</v>
      </c>
      <c r="F42" s="17">
        <f>SUM(F43)</f>
        <v>469</v>
      </c>
    </row>
    <row r="43" spans="1:6" ht="36" customHeight="1">
      <c r="A43" s="18" t="s">
        <v>58</v>
      </c>
      <c r="B43" s="16" t="s">
        <v>37</v>
      </c>
      <c r="C43" s="16" t="s">
        <v>45</v>
      </c>
      <c r="D43" s="16">
        <v>9990029760</v>
      </c>
      <c r="E43" s="19">
        <v>200</v>
      </c>
      <c r="F43" s="17">
        <v>469</v>
      </c>
    </row>
    <row r="44" spans="1:6" ht="31.5" hidden="1">
      <c r="A44" s="15" t="s">
        <v>21</v>
      </c>
      <c r="B44" s="16" t="s">
        <v>37</v>
      </c>
      <c r="C44" s="16" t="s">
        <v>46</v>
      </c>
      <c r="D44" s="16" t="s">
        <v>54</v>
      </c>
      <c r="E44" s="16" t="s">
        <v>12</v>
      </c>
      <c r="F44" s="37">
        <f>F45+F47+F49</f>
        <v>0</v>
      </c>
    </row>
    <row r="45" spans="1:6" ht="31.5" customHeight="1" hidden="1">
      <c r="A45" s="15" t="s">
        <v>28</v>
      </c>
      <c r="B45" s="16" t="s">
        <v>37</v>
      </c>
      <c r="C45" s="16" t="s">
        <v>46</v>
      </c>
      <c r="D45" s="16">
        <v>9990029660</v>
      </c>
      <c r="E45" s="16" t="s">
        <v>12</v>
      </c>
      <c r="F45" s="17">
        <f>SUM(F46)</f>
        <v>0</v>
      </c>
    </row>
    <row r="46" spans="1:6" ht="33.75" customHeight="1" hidden="1">
      <c r="A46" s="18" t="s">
        <v>58</v>
      </c>
      <c r="B46" s="16" t="s">
        <v>37</v>
      </c>
      <c r="C46" s="16" t="s">
        <v>46</v>
      </c>
      <c r="D46" s="16">
        <v>9990029660</v>
      </c>
      <c r="E46" s="19">
        <v>200</v>
      </c>
      <c r="F46" s="17"/>
    </row>
    <row r="47" spans="1:6" ht="94.5" hidden="1">
      <c r="A47" s="15" t="s">
        <v>63</v>
      </c>
      <c r="B47" s="16" t="s">
        <v>37</v>
      </c>
      <c r="C47" s="16" t="s">
        <v>46</v>
      </c>
      <c r="D47" s="16">
        <v>9990070010</v>
      </c>
      <c r="E47" s="16" t="s">
        <v>12</v>
      </c>
      <c r="F47" s="17">
        <f>F48</f>
        <v>0</v>
      </c>
    </row>
    <row r="48" spans="1:6" ht="47.25" hidden="1">
      <c r="A48" s="18" t="s">
        <v>65</v>
      </c>
      <c r="B48" s="16" t="s">
        <v>37</v>
      </c>
      <c r="C48" s="16" t="s">
        <v>46</v>
      </c>
      <c r="D48" s="16">
        <v>9990070010</v>
      </c>
      <c r="E48" s="19">
        <v>400</v>
      </c>
      <c r="F48" s="17"/>
    </row>
    <row r="49" spans="1:6" ht="93.75" customHeight="1" hidden="1">
      <c r="A49" s="15" t="s">
        <v>64</v>
      </c>
      <c r="B49" s="16" t="s">
        <v>37</v>
      </c>
      <c r="C49" s="16" t="s">
        <v>46</v>
      </c>
      <c r="D49" s="16">
        <v>9990029750</v>
      </c>
      <c r="E49" s="16" t="s">
        <v>12</v>
      </c>
      <c r="F49" s="17">
        <f>F50</f>
        <v>0</v>
      </c>
    </row>
    <row r="50" spans="1:6" ht="47.25" hidden="1">
      <c r="A50" s="18" t="s">
        <v>65</v>
      </c>
      <c r="B50" s="16" t="s">
        <v>37</v>
      </c>
      <c r="C50" s="16" t="s">
        <v>46</v>
      </c>
      <c r="D50" s="16">
        <v>9990029750</v>
      </c>
      <c r="E50" s="19">
        <v>400</v>
      </c>
      <c r="F50" s="17"/>
    </row>
    <row r="51" spans="1:6" ht="16.5" customHeight="1">
      <c r="A51" s="45" t="s">
        <v>18</v>
      </c>
      <c r="B51" s="46" t="s">
        <v>43</v>
      </c>
      <c r="C51" s="46" t="s">
        <v>41</v>
      </c>
      <c r="D51" s="46" t="s">
        <v>54</v>
      </c>
      <c r="E51" s="46" t="s">
        <v>12</v>
      </c>
      <c r="F51" s="47">
        <f>F64</f>
        <v>35</v>
      </c>
    </row>
    <row r="52" spans="1:6" ht="16.5" customHeight="1" hidden="1">
      <c r="A52" s="15" t="s">
        <v>48</v>
      </c>
      <c r="B52" s="16" t="s">
        <v>43</v>
      </c>
      <c r="C52" s="16" t="s">
        <v>36</v>
      </c>
      <c r="D52" s="16" t="s">
        <v>54</v>
      </c>
      <c r="E52" s="16" t="s">
        <v>12</v>
      </c>
      <c r="F52" s="17">
        <f>F53</f>
        <v>0</v>
      </c>
    </row>
    <row r="53" spans="1:6" ht="64.5" customHeight="1" hidden="1">
      <c r="A53" s="15" t="s">
        <v>50</v>
      </c>
      <c r="B53" s="16" t="s">
        <v>43</v>
      </c>
      <c r="C53" s="16" t="s">
        <v>36</v>
      </c>
      <c r="D53" s="16">
        <v>9990029400</v>
      </c>
      <c r="E53" s="16" t="s">
        <v>12</v>
      </c>
      <c r="F53" s="17">
        <f>F54</f>
        <v>0</v>
      </c>
    </row>
    <row r="54" spans="1:6" ht="31.5" hidden="1">
      <c r="A54" s="18" t="s">
        <v>58</v>
      </c>
      <c r="B54" s="16" t="s">
        <v>43</v>
      </c>
      <c r="C54" s="16" t="s">
        <v>36</v>
      </c>
      <c r="D54" s="16">
        <v>9990029400</v>
      </c>
      <c r="E54" s="19">
        <v>200</v>
      </c>
      <c r="F54" s="17"/>
    </row>
    <row r="55" spans="1:6" ht="16.5" customHeight="1" hidden="1">
      <c r="A55" s="15" t="s">
        <v>7</v>
      </c>
      <c r="B55" s="16" t="s">
        <v>43</v>
      </c>
      <c r="C55" s="16" t="s">
        <v>38</v>
      </c>
      <c r="D55" s="16" t="s">
        <v>54</v>
      </c>
      <c r="E55" s="16" t="s">
        <v>12</v>
      </c>
      <c r="F55" s="17" t="e">
        <f>F56+F58+F60+F62+#REF!+#REF!+#REF!</f>
        <v>#REF!</v>
      </c>
    </row>
    <row r="56" spans="1:6" ht="68.25" customHeight="1" hidden="1">
      <c r="A56" s="15" t="s">
        <v>26</v>
      </c>
      <c r="B56" s="16" t="s">
        <v>43</v>
      </c>
      <c r="C56" s="16" t="s">
        <v>38</v>
      </c>
      <c r="D56" s="16">
        <v>9990029410</v>
      </c>
      <c r="E56" s="16" t="s">
        <v>12</v>
      </c>
      <c r="F56" s="17">
        <f>F57</f>
        <v>0</v>
      </c>
    </row>
    <row r="57" spans="1:6" ht="15.75" hidden="1">
      <c r="A57" s="35" t="s">
        <v>59</v>
      </c>
      <c r="B57" s="16" t="s">
        <v>43</v>
      </c>
      <c r="C57" s="16" t="s">
        <v>38</v>
      </c>
      <c r="D57" s="16">
        <v>9990029410</v>
      </c>
      <c r="E57" s="19">
        <v>800</v>
      </c>
      <c r="F57" s="17"/>
    </row>
    <row r="58" spans="1:6" ht="78.75" customHeight="1" hidden="1">
      <c r="A58" s="15" t="s">
        <v>27</v>
      </c>
      <c r="B58" s="16" t="s">
        <v>43</v>
      </c>
      <c r="C58" s="16" t="s">
        <v>38</v>
      </c>
      <c r="D58" s="16">
        <v>9990029420</v>
      </c>
      <c r="E58" s="16" t="s">
        <v>12</v>
      </c>
      <c r="F58" s="17">
        <f>F59</f>
        <v>0</v>
      </c>
    </row>
    <row r="59" spans="1:6" ht="15.75" hidden="1">
      <c r="A59" s="35" t="s">
        <v>59</v>
      </c>
      <c r="B59" s="16" t="s">
        <v>43</v>
      </c>
      <c r="C59" s="16" t="s">
        <v>38</v>
      </c>
      <c r="D59" s="16">
        <v>9990029420</v>
      </c>
      <c r="E59" s="19">
        <v>800</v>
      </c>
      <c r="F59" s="17">
        <v>0</v>
      </c>
    </row>
    <row r="60" spans="1:6" ht="18.75" customHeight="1" hidden="1">
      <c r="A60" s="15" t="s">
        <v>51</v>
      </c>
      <c r="B60" s="16" t="s">
        <v>43</v>
      </c>
      <c r="C60" s="16" t="s">
        <v>38</v>
      </c>
      <c r="D60" s="16">
        <v>9990029430</v>
      </c>
      <c r="E60" s="16" t="s">
        <v>12</v>
      </c>
      <c r="F60" s="17">
        <f>F61</f>
        <v>0</v>
      </c>
    </row>
    <row r="61" spans="1:6" ht="31.5" hidden="1">
      <c r="A61" s="18" t="s">
        <v>58</v>
      </c>
      <c r="B61" s="16" t="s">
        <v>43</v>
      </c>
      <c r="C61" s="16" t="s">
        <v>38</v>
      </c>
      <c r="D61" s="16">
        <v>9990029430</v>
      </c>
      <c r="E61" s="19">
        <v>200</v>
      </c>
      <c r="F61" s="17"/>
    </row>
    <row r="62" spans="1:6" ht="47.25" hidden="1">
      <c r="A62" s="18" t="s">
        <v>66</v>
      </c>
      <c r="B62" s="16" t="s">
        <v>43</v>
      </c>
      <c r="C62" s="16" t="s">
        <v>38</v>
      </c>
      <c r="D62" s="16">
        <v>9990029490</v>
      </c>
      <c r="E62" s="16" t="s">
        <v>12</v>
      </c>
      <c r="F62" s="17">
        <f>F63</f>
        <v>0</v>
      </c>
    </row>
    <row r="63" spans="1:6" ht="31.5" hidden="1">
      <c r="A63" s="18" t="s">
        <v>58</v>
      </c>
      <c r="B63" s="16" t="s">
        <v>43</v>
      </c>
      <c r="C63" s="16" t="s">
        <v>38</v>
      </c>
      <c r="D63" s="16">
        <v>9990029490</v>
      </c>
      <c r="E63" s="19">
        <v>200</v>
      </c>
      <c r="F63" s="17"/>
    </row>
    <row r="64" spans="1:6" ht="15" customHeight="1">
      <c r="A64" s="15" t="s">
        <v>8</v>
      </c>
      <c r="B64" s="16" t="s">
        <v>43</v>
      </c>
      <c r="C64" s="16" t="s">
        <v>42</v>
      </c>
      <c r="D64" s="16" t="s">
        <v>54</v>
      </c>
      <c r="E64" s="16" t="s">
        <v>12</v>
      </c>
      <c r="F64" s="17">
        <f>F65+F67+F69+F71</f>
        <v>35</v>
      </c>
    </row>
    <row r="65" spans="1:6" ht="15.75">
      <c r="A65" s="15" t="s">
        <v>9</v>
      </c>
      <c r="B65" s="16" t="s">
        <v>43</v>
      </c>
      <c r="C65" s="16" t="s">
        <v>42</v>
      </c>
      <c r="D65" s="16">
        <v>9990029330</v>
      </c>
      <c r="E65" s="16" t="s">
        <v>12</v>
      </c>
      <c r="F65" s="17">
        <f>F66</f>
        <v>35</v>
      </c>
    </row>
    <row r="66" spans="1:6" ht="33.75" customHeight="1">
      <c r="A66" s="18" t="s">
        <v>58</v>
      </c>
      <c r="B66" s="16" t="s">
        <v>43</v>
      </c>
      <c r="C66" s="16" t="s">
        <v>42</v>
      </c>
      <c r="D66" s="16">
        <v>9990029330</v>
      </c>
      <c r="E66" s="19">
        <v>200</v>
      </c>
      <c r="F66" s="17">
        <v>35</v>
      </c>
    </row>
    <row r="67" spans="1:6" ht="15.75" hidden="1">
      <c r="A67" s="15" t="s">
        <v>10</v>
      </c>
      <c r="B67" s="16" t="s">
        <v>43</v>
      </c>
      <c r="C67" s="16" t="s">
        <v>42</v>
      </c>
      <c r="D67" s="16">
        <v>9990029350</v>
      </c>
      <c r="E67" s="16" t="s">
        <v>12</v>
      </c>
      <c r="F67" s="17">
        <f>F68</f>
        <v>0</v>
      </c>
    </row>
    <row r="68" spans="1:6" ht="31.5" customHeight="1" hidden="1">
      <c r="A68" s="18" t="s">
        <v>70</v>
      </c>
      <c r="B68" s="16" t="s">
        <v>43</v>
      </c>
      <c r="C68" s="16" t="s">
        <v>42</v>
      </c>
      <c r="D68" s="16">
        <v>9990029350</v>
      </c>
      <c r="E68" s="19">
        <v>200</v>
      </c>
      <c r="F68" s="17">
        <v>0</v>
      </c>
    </row>
    <row r="69" spans="1:6" ht="19.5" customHeight="1" hidden="1">
      <c r="A69" s="15" t="s">
        <v>47</v>
      </c>
      <c r="B69" s="16" t="s">
        <v>43</v>
      </c>
      <c r="C69" s="16" t="s">
        <v>42</v>
      </c>
      <c r="D69" s="16">
        <v>9990029360</v>
      </c>
      <c r="E69" s="16" t="s">
        <v>12</v>
      </c>
      <c r="F69" s="17">
        <f>F70</f>
        <v>0</v>
      </c>
    </row>
    <row r="70" spans="1:6" ht="30" customHeight="1" hidden="1">
      <c r="A70" s="18" t="s">
        <v>70</v>
      </c>
      <c r="B70" s="16" t="s">
        <v>43</v>
      </c>
      <c r="C70" s="16" t="s">
        <v>42</v>
      </c>
      <c r="D70" s="16">
        <v>9990029360</v>
      </c>
      <c r="E70" s="19">
        <v>200</v>
      </c>
      <c r="F70" s="17">
        <v>0</v>
      </c>
    </row>
    <row r="71" spans="1:6" ht="15.75" hidden="1">
      <c r="A71" s="15" t="s">
        <v>84</v>
      </c>
      <c r="B71" s="16" t="s">
        <v>43</v>
      </c>
      <c r="C71" s="16" t="s">
        <v>42</v>
      </c>
      <c r="D71" s="16">
        <v>9990029370</v>
      </c>
      <c r="E71" s="16" t="s">
        <v>12</v>
      </c>
      <c r="F71" s="17">
        <f>F72</f>
        <v>0</v>
      </c>
    </row>
    <row r="72" spans="1:6" ht="30.75" customHeight="1" hidden="1">
      <c r="A72" s="18" t="s">
        <v>58</v>
      </c>
      <c r="B72" s="16" t="s">
        <v>43</v>
      </c>
      <c r="C72" s="16" t="s">
        <v>42</v>
      </c>
      <c r="D72" s="16">
        <v>9990029370</v>
      </c>
      <c r="E72" s="19">
        <v>200</v>
      </c>
      <c r="F72" s="17"/>
    </row>
    <row r="73" spans="1:6" ht="15.75" customHeight="1">
      <c r="A73" s="45" t="s">
        <v>31</v>
      </c>
      <c r="B73" s="46">
        <v>10</v>
      </c>
      <c r="C73" s="46" t="s">
        <v>41</v>
      </c>
      <c r="D73" s="46" t="s">
        <v>54</v>
      </c>
      <c r="E73" s="46" t="s">
        <v>12</v>
      </c>
      <c r="F73" s="47">
        <f>F74</f>
        <v>166.7</v>
      </c>
    </row>
    <row r="74" spans="1:6" ht="15.75" customHeight="1">
      <c r="A74" s="15" t="s">
        <v>30</v>
      </c>
      <c r="B74" s="16">
        <v>10</v>
      </c>
      <c r="C74" s="16" t="s">
        <v>36</v>
      </c>
      <c r="D74" s="16" t="s">
        <v>54</v>
      </c>
      <c r="E74" s="16" t="s">
        <v>12</v>
      </c>
      <c r="F74" s="17">
        <f>F75</f>
        <v>166.7</v>
      </c>
    </row>
    <row r="75" spans="1:6" ht="47.25" customHeight="1">
      <c r="A75" s="15" t="s">
        <v>71</v>
      </c>
      <c r="B75" s="16">
        <v>10</v>
      </c>
      <c r="C75" s="16" t="s">
        <v>36</v>
      </c>
      <c r="D75" s="16">
        <v>9990010160</v>
      </c>
      <c r="E75" s="16" t="s">
        <v>12</v>
      </c>
      <c r="F75" s="17">
        <f>F76</f>
        <v>166.7</v>
      </c>
    </row>
    <row r="76" spans="1:6" ht="33" customHeight="1">
      <c r="A76" s="15" t="s">
        <v>67</v>
      </c>
      <c r="B76" s="16">
        <v>10</v>
      </c>
      <c r="C76" s="16" t="s">
        <v>36</v>
      </c>
      <c r="D76" s="16">
        <v>9990010160</v>
      </c>
      <c r="E76" s="19">
        <v>300</v>
      </c>
      <c r="F76" s="17">
        <v>166.7</v>
      </c>
    </row>
    <row r="77" spans="1:6" ht="15">
      <c r="A77" s="54" t="s">
        <v>11</v>
      </c>
      <c r="B77" s="55"/>
      <c r="C77" s="55"/>
      <c r="D77" s="55"/>
      <c r="E77" s="55"/>
      <c r="F77" s="52">
        <f>SUM(F12,F27,F32,F51,F73)</f>
        <v>1636.9</v>
      </c>
    </row>
    <row r="78" spans="1:6" ht="15">
      <c r="A78" s="54"/>
      <c r="B78" s="55"/>
      <c r="C78" s="55"/>
      <c r="D78" s="55"/>
      <c r="E78" s="55"/>
      <c r="F78" s="52"/>
    </row>
  </sheetData>
  <sheetProtection/>
  <mergeCells count="17">
    <mergeCell ref="F9:F10"/>
    <mergeCell ref="C77:C78"/>
    <mergeCell ref="A9:A10"/>
    <mergeCell ref="B9:B10"/>
    <mergeCell ref="C9:C10"/>
    <mergeCell ref="D9:D10"/>
    <mergeCell ref="E9:E10"/>
    <mergeCell ref="A1:F1"/>
    <mergeCell ref="F77:F78"/>
    <mergeCell ref="A4:F4"/>
    <mergeCell ref="A5:F5"/>
    <mergeCell ref="A6:F6"/>
    <mergeCell ref="A7:F7"/>
    <mergeCell ref="A77:A78"/>
    <mergeCell ref="B77:B78"/>
    <mergeCell ref="D77:D78"/>
    <mergeCell ref="E77:E78"/>
  </mergeCells>
  <printOptions/>
  <pageMargins left="1.1811023622047245" right="0.5905511811023623" top="0.7874015748031497" bottom="0.7874015748031497" header="0" footer="0"/>
  <pageSetup fitToHeight="5" fitToWidth="1" horizontalDpi="600" verticalDpi="600" orientation="portrait" paperSize="9" scale="96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1.625" style="6" customWidth="1"/>
    <col min="2" max="2" width="5.25390625" style="3" customWidth="1"/>
    <col min="3" max="3" width="4.875" style="3" customWidth="1"/>
    <col min="4" max="4" width="4.75390625" style="3" customWidth="1"/>
    <col min="5" max="5" width="13.00390625" style="3" customWidth="1"/>
    <col min="6" max="6" width="5.125" style="3" customWidth="1"/>
    <col min="7" max="7" width="9.25390625" style="3" customWidth="1"/>
    <col min="8" max="16384" width="9.125" style="3" customWidth="1"/>
  </cols>
  <sheetData>
    <row r="1" spans="1:7" ht="96.75" customHeight="1">
      <c r="A1" s="62" t="s">
        <v>90</v>
      </c>
      <c r="B1" s="62"/>
      <c r="C1" s="62"/>
      <c r="D1" s="62"/>
      <c r="E1" s="62"/>
      <c r="F1" s="62"/>
      <c r="G1" s="62"/>
    </row>
    <row r="2" spans="1:7" ht="15.75">
      <c r="A2" s="9"/>
      <c r="B2" s="9"/>
      <c r="C2" s="9"/>
      <c r="D2" s="9"/>
      <c r="E2" s="9"/>
      <c r="F2" s="9"/>
      <c r="G2" s="9"/>
    </row>
    <row r="3" spans="1:7" ht="15.75">
      <c r="A3" s="9"/>
      <c r="B3" s="9"/>
      <c r="C3" s="9"/>
      <c r="D3" s="9"/>
      <c r="E3" s="9"/>
      <c r="F3" s="9"/>
      <c r="G3" s="9"/>
    </row>
    <row r="4" spans="1:7" s="10" customFormat="1" ht="15.75">
      <c r="A4" s="63" t="s">
        <v>14</v>
      </c>
      <c r="B4" s="63"/>
      <c r="C4" s="63"/>
      <c r="D4" s="63"/>
      <c r="E4" s="63"/>
      <c r="F4" s="63"/>
      <c r="G4" s="63"/>
    </row>
    <row r="5" spans="1:7" s="10" customFormat="1" ht="15.75">
      <c r="A5" s="63" t="s">
        <v>15</v>
      </c>
      <c r="B5" s="63"/>
      <c r="C5" s="63"/>
      <c r="D5" s="63"/>
      <c r="E5" s="63"/>
      <c r="F5" s="63"/>
      <c r="G5" s="63"/>
    </row>
    <row r="6" spans="1:7" s="10" customFormat="1" ht="15.75">
      <c r="A6" s="63" t="s">
        <v>86</v>
      </c>
      <c r="B6" s="63"/>
      <c r="C6" s="63"/>
      <c r="D6" s="63"/>
      <c r="E6" s="63"/>
      <c r="F6" s="63"/>
      <c r="G6" s="63"/>
    </row>
    <row r="7" spans="1:7" ht="15.75">
      <c r="A7" s="4"/>
      <c r="G7" s="1" t="s">
        <v>88</v>
      </c>
    </row>
    <row r="8" spans="1:7" ht="15">
      <c r="A8" s="58" t="s">
        <v>0</v>
      </c>
      <c r="B8" s="60" t="s">
        <v>49</v>
      </c>
      <c r="C8" s="60" t="s">
        <v>35</v>
      </c>
      <c r="D8" s="60" t="s">
        <v>34</v>
      </c>
      <c r="E8" s="60" t="s">
        <v>1</v>
      </c>
      <c r="F8" s="60" t="s">
        <v>2</v>
      </c>
      <c r="G8" s="56" t="s">
        <v>3</v>
      </c>
    </row>
    <row r="9" spans="1:7" ht="15">
      <c r="A9" s="59"/>
      <c r="B9" s="61"/>
      <c r="C9" s="61"/>
      <c r="D9" s="61"/>
      <c r="E9" s="61"/>
      <c r="F9" s="61"/>
      <c r="G9" s="57"/>
    </row>
    <row r="10" spans="1:7" s="7" customFormat="1" ht="12.75">
      <c r="A10" s="20">
        <v>1</v>
      </c>
      <c r="B10" s="21">
        <v>2</v>
      </c>
      <c r="C10" s="22">
        <v>3</v>
      </c>
      <c r="D10" s="21">
        <v>4</v>
      </c>
      <c r="E10" s="22">
        <v>5</v>
      </c>
      <c r="F10" s="21">
        <v>6</v>
      </c>
      <c r="G10" s="22">
        <v>7</v>
      </c>
    </row>
    <row r="11" spans="1:7" ht="45.75" customHeight="1">
      <c r="A11" s="38" t="s">
        <v>69</v>
      </c>
      <c r="B11" s="40">
        <v>904</v>
      </c>
      <c r="C11" s="41" t="s">
        <v>41</v>
      </c>
      <c r="D11" s="41" t="s">
        <v>41</v>
      </c>
      <c r="E11" s="41" t="s">
        <v>54</v>
      </c>
      <c r="F11" s="41" t="s">
        <v>12</v>
      </c>
      <c r="G11" s="39">
        <f>G12+G19+G22+G26+G41++G48+G51+G60+G69+G30</f>
        <v>1636.9</v>
      </c>
    </row>
    <row r="12" spans="1:7" ht="78" customHeight="1">
      <c r="A12" s="45" t="s">
        <v>17</v>
      </c>
      <c r="B12" s="49">
        <v>904</v>
      </c>
      <c r="C12" s="46" t="s">
        <v>36</v>
      </c>
      <c r="D12" s="46" t="s">
        <v>37</v>
      </c>
      <c r="E12" s="46" t="s">
        <v>54</v>
      </c>
      <c r="F12" s="46" t="s">
        <v>12</v>
      </c>
      <c r="G12" s="47">
        <f>G13+G17</f>
        <v>781.1</v>
      </c>
    </row>
    <row r="13" spans="1:7" ht="30" customHeight="1">
      <c r="A13" s="15" t="s">
        <v>53</v>
      </c>
      <c r="B13" s="19">
        <v>904</v>
      </c>
      <c r="C13" s="16" t="s">
        <v>36</v>
      </c>
      <c r="D13" s="16" t="s">
        <v>37</v>
      </c>
      <c r="E13" s="16">
        <v>9990029020</v>
      </c>
      <c r="F13" s="16" t="s">
        <v>12</v>
      </c>
      <c r="G13" s="17">
        <f>G14+G15+G16</f>
        <v>301.1</v>
      </c>
    </row>
    <row r="14" spans="1:7" ht="92.25" customHeight="1">
      <c r="A14" s="18" t="s">
        <v>57</v>
      </c>
      <c r="B14" s="19">
        <v>904</v>
      </c>
      <c r="C14" s="16" t="s">
        <v>36</v>
      </c>
      <c r="D14" s="16" t="s">
        <v>37</v>
      </c>
      <c r="E14" s="16">
        <v>9990029020</v>
      </c>
      <c r="F14" s="19">
        <v>100</v>
      </c>
      <c r="G14" s="17">
        <f>прил_4!F15</f>
        <v>301</v>
      </c>
    </row>
    <row r="15" spans="1:7" ht="45.75" customHeight="1" hidden="1">
      <c r="A15" s="18" t="s">
        <v>70</v>
      </c>
      <c r="B15" s="19">
        <v>904</v>
      </c>
      <c r="C15" s="16" t="s">
        <v>36</v>
      </c>
      <c r="D15" s="16" t="s">
        <v>37</v>
      </c>
      <c r="E15" s="16">
        <v>9990029020</v>
      </c>
      <c r="F15" s="19">
        <v>200</v>
      </c>
      <c r="G15" s="17">
        <f>прил_4!F16</f>
        <v>0</v>
      </c>
    </row>
    <row r="16" spans="1:7" ht="15.75">
      <c r="A16" s="18" t="s">
        <v>59</v>
      </c>
      <c r="B16" s="19">
        <v>904</v>
      </c>
      <c r="C16" s="16" t="s">
        <v>36</v>
      </c>
      <c r="D16" s="16" t="s">
        <v>37</v>
      </c>
      <c r="E16" s="16">
        <v>9990029020</v>
      </c>
      <c r="F16" s="19">
        <v>800</v>
      </c>
      <c r="G16" s="17">
        <f>прил_4!F17</f>
        <v>0.1</v>
      </c>
    </row>
    <row r="17" spans="1:7" ht="47.25">
      <c r="A17" s="15" t="s">
        <v>82</v>
      </c>
      <c r="B17" s="19">
        <v>904</v>
      </c>
      <c r="C17" s="16" t="s">
        <v>36</v>
      </c>
      <c r="D17" s="16" t="s">
        <v>37</v>
      </c>
      <c r="E17" s="16">
        <v>9990029030</v>
      </c>
      <c r="F17" s="16" t="s">
        <v>12</v>
      </c>
      <c r="G17" s="17">
        <f>G18</f>
        <v>480</v>
      </c>
    </row>
    <row r="18" spans="1:7" ht="93.75" customHeight="1">
      <c r="A18" s="18" t="s">
        <v>57</v>
      </c>
      <c r="B18" s="19">
        <v>904</v>
      </c>
      <c r="C18" s="16" t="s">
        <v>36</v>
      </c>
      <c r="D18" s="16" t="s">
        <v>37</v>
      </c>
      <c r="E18" s="16">
        <v>9990029030</v>
      </c>
      <c r="F18" s="19">
        <v>100</v>
      </c>
      <c r="G18" s="17">
        <f>прил_4!F19</f>
        <v>480</v>
      </c>
    </row>
    <row r="19" spans="1:7" ht="15" customHeight="1">
      <c r="A19" s="45" t="s">
        <v>4</v>
      </c>
      <c r="B19" s="49">
        <v>904</v>
      </c>
      <c r="C19" s="46" t="s">
        <v>36</v>
      </c>
      <c r="D19" s="46" t="s">
        <v>39</v>
      </c>
      <c r="E19" s="46" t="s">
        <v>54</v>
      </c>
      <c r="F19" s="46" t="s">
        <v>12</v>
      </c>
      <c r="G19" s="47">
        <f>G20</f>
        <v>2</v>
      </c>
    </row>
    <row r="20" spans="1:7" ht="15.75" customHeight="1">
      <c r="A20" s="15" t="s">
        <v>5</v>
      </c>
      <c r="B20" s="19">
        <v>904</v>
      </c>
      <c r="C20" s="16" t="s">
        <v>36</v>
      </c>
      <c r="D20" s="16" t="s">
        <v>39</v>
      </c>
      <c r="E20" s="16" t="s">
        <v>55</v>
      </c>
      <c r="F20" s="16" t="s">
        <v>12</v>
      </c>
      <c r="G20" s="17">
        <f>прил_4!F21</f>
        <v>2</v>
      </c>
    </row>
    <row r="21" spans="1:7" ht="15.75">
      <c r="A21" s="18" t="s">
        <v>59</v>
      </c>
      <c r="B21" s="19">
        <v>904</v>
      </c>
      <c r="C21" s="16" t="s">
        <v>36</v>
      </c>
      <c r="D21" s="16" t="s">
        <v>39</v>
      </c>
      <c r="E21" s="16">
        <v>9990029100</v>
      </c>
      <c r="F21" s="19">
        <v>800</v>
      </c>
      <c r="G21" s="17">
        <v>2</v>
      </c>
    </row>
    <row r="22" spans="1:7" ht="18.75" customHeight="1">
      <c r="A22" s="45" t="s">
        <v>6</v>
      </c>
      <c r="B22" s="49">
        <v>904</v>
      </c>
      <c r="C22" s="46" t="s">
        <v>36</v>
      </c>
      <c r="D22" s="46" t="s">
        <v>40</v>
      </c>
      <c r="E22" s="46" t="s">
        <v>54</v>
      </c>
      <c r="F22" s="46" t="s">
        <v>12</v>
      </c>
      <c r="G22" s="47">
        <f>G23</f>
        <v>101</v>
      </c>
    </row>
    <row r="23" spans="1:7" ht="31.5">
      <c r="A23" s="15" t="s">
        <v>83</v>
      </c>
      <c r="B23" s="19">
        <v>904</v>
      </c>
      <c r="C23" s="16" t="s">
        <v>36</v>
      </c>
      <c r="D23" s="16" t="s">
        <v>40</v>
      </c>
      <c r="E23" s="16">
        <v>9990029960</v>
      </c>
      <c r="F23" s="16" t="s">
        <v>12</v>
      </c>
      <c r="G23" s="17">
        <f>G24+G25</f>
        <v>101</v>
      </c>
    </row>
    <row r="24" spans="1:7" ht="93.75" customHeight="1" hidden="1">
      <c r="A24" s="18" t="s">
        <v>57</v>
      </c>
      <c r="B24" s="19">
        <v>904</v>
      </c>
      <c r="C24" s="16" t="s">
        <v>36</v>
      </c>
      <c r="D24" s="16" t="s">
        <v>40</v>
      </c>
      <c r="E24" s="16">
        <v>9990029960</v>
      </c>
      <c r="F24" s="19">
        <v>100</v>
      </c>
      <c r="G24" s="17">
        <f>прил_4!F25</f>
        <v>0</v>
      </c>
    </row>
    <row r="25" spans="1:7" ht="33" customHeight="1">
      <c r="A25" s="18" t="s">
        <v>58</v>
      </c>
      <c r="B25" s="19">
        <v>904</v>
      </c>
      <c r="C25" s="16" t="s">
        <v>36</v>
      </c>
      <c r="D25" s="16" t="s">
        <v>40</v>
      </c>
      <c r="E25" s="16">
        <v>9990029960</v>
      </c>
      <c r="F25" s="19">
        <v>200</v>
      </c>
      <c r="G25" s="17">
        <f>прил_4!F26</f>
        <v>101</v>
      </c>
    </row>
    <row r="26" spans="1:7" ht="15.75" customHeight="1">
      <c r="A26" s="45" t="s">
        <v>19</v>
      </c>
      <c r="B26" s="49">
        <v>904</v>
      </c>
      <c r="C26" s="46" t="s">
        <v>38</v>
      </c>
      <c r="D26" s="46" t="s">
        <v>42</v>
      </c>
      <c r="E26" s="46" t="s">
        <v>54</v>
      </c>
      <c r="F26" s="46" t="s">
        <v>12</v>
      </c>
      <c r="G26" s="47">
        <f>G27</f>
        <v>82.1</v>
      </c>
    </row>
    <row r="27" spans="1:7" ht="45.75" customHeight="1">
      <c r="A27" s="15" t="s">
        <v>60</v>
      </c>
      <c r="B27" s="19">
        <v>904</v>
      </c>
      <c r="C27" s="16" t="s">
        <v>38</v>
      </c>
      <c r="D27" s="16" t="s">
        <v>42</v>
      </c>
      <c r="E27" s="16" t="s">
        <v>56</v>
      </c>
      <c r="F27" s="16" t="s">
        <v>12</v>
      </c>
      <c r="G27" s="17">
        <f>G28+G29</f>
        <v>82.1</v>
      </c>
    </row>
    <row r="28" spans="1:7" ht="93" customHeight="1">
      <c r="A28" s="18" t="s">
        <v>57</v>
      </c>
      <c r="B28" s="19">
        <v>904</v>
      </c>
      <c r="C28" s="16" t="s">
        <v>38</v>
      </c>
      <c r="D28" s="16" t="s">
        <v>42</v>
      </c>
      <c r="E28" s="16" t="s">
        <v>56</v>
      </c>
      <c r="F28" s="19">
        <v>100</v>
      </c>
      <c r="G28" s="17">
        <f>прил_4!F30</f>
        <v>82.1</v>
      </c>
    </row>
    <row r="29" spans="1:7" ht="33" customHeight="1" hidden="1">
      <c r="A29" s="18" t="s">
        <v>58</v>
      </c>
      <c r="B29" s="19">
        <v>904</v>
      </c>
      <c r="C29" s="16" t="s">
        <v>38</v>
      </c>
      <c r="D29" s="16" t="s">
        <v>42</v>
      </c>
      <c r="E29" s="16" t="s">
        <v>56</v>
      </c>
      <c r="F29" s="19">
        <v>200</v>
      </c>
      <c r="G29" s="17">
        <f>прил_4!F31</f>
        <v>0</v>
      </c>
    </row>
    <row r="30" spans="1:7" ht="24" customHeight="1">
      <c r="A30" s="45" t="s">
        <v>29</v>
      </c>
      <c r="B30" s="49">
        <v>904</v>
      </c>
      <c r="C30" s="46" t="s">
        <v>37</v>
      </c>
      <c r="D30" s="46" t="s">
        <v>45</v>
      </c>
      <c r="E30" s="46" t="s">
        <v>54</v>
      </c>
      <c r="F30" s="46" t="s">
        <v>12</v>
      </c>
      <c r="G30" s="48">
        <f>SUM(G39)</f>
        <v>469</v>
      </c>
    </row>
    <row r="31" spans="1:7" ht="63" hidden="1">
      <c r="A31" s="15" t="s">
        <v>32</v>
      </c>
      <c r="B31" s="19">
        <v>904</v>
      </c>
      <c r="C31" s="16" t="s">
        <v>37</v>
      </c>
      <c r="D31" s="16" t="s">
        <v>45</v>
      </c>
      <c r="E31" s="16">
        <v>9990029700</v>
      </c>
      <c r="F31" s="16" t="s">
        <v>12</v>
      </c>
      <c r="G31" s="17">
        <f>прил_4!F34</f>
        <v>0</v>
      </c>
    </row>
    <row r="32" spans="1:7" ht="32.25" customHeight="1" hidden="1">
      <c r="A32" s="18" t="s">
        <v>58</v>
      </c>
      <c r="B32" s="19">
        <v>904</v>
      </c>
      <c r="C32" s="16" t="s">
        <v>37</v>
      </c>
      <c r="D32" s="16" t="s">
        <v>45</v>
      </c>
      <c r="E32" s="16">
        <v>9990029700</v>
      </c>
      <c r="F32" s="19">
        <v>200</v>
      </c>
      <c r="G32" s="17">
        <f>G33</f>
        <v>0</v>
      </c>
    </row>
    <row r="33" spans="1:7" ht="80.25" customHeight="1" hidden="1">
      <c r="A33" s="15" t="s">
        <v>33</v>
      </c>
      <c r="B33" s="19">
        <v>904</v>
      </c>
      <c r="C33" s="16" t="s">
        <v>37</v>
      </c>
      <c r="D33" s="16" t="s">
        <v>45</v>
      </c>
      <c r="E33" s="16">
        <v>9990029710</v>
      </c>
      <c r="F33" s="16" t="s">
        <v>12</v>
      </c>
      <c r="G33" s="17">
        <f>G34</f>
        <v>0</v>
      </c>
    </row>
    <row r="34" spans="1:7" ht="32.25" customHeight="1" hidden="1">
      <c r="A34" s="18" t="s">
        <v>58</v>
      </c>
      <c r="B34" s="19">
        <v>904</v>
      </c>
      <c r="C34" s="16" t="s">
        <v>37</v>
      </c>
      <c r="D34" s="16" t="s">
        <v>45</v>
      </c>
      <c r="E34" s="16">
        <v>9990029710</v>
      </c>
      <c r="F34" s="19">
        <v>200</v>
      </c>
      <c r="G34" s="17">
        <f>прил_4!F37</f>
        <v>0</v>
      </c>
    </row>
    <row r="35" spans="1:7" ht="77.25" customHeight="1" hidden="1">
      <c r="A35" s="15" t="s">
        <v>61</v>
      </c>
      <c r="B35" s="19">
        <v>904</v>
      </c>
      <c r="C35" s="16" t="s">
        <v>37</v>
      </c>
      <c r="D35" s="16" t="s">
        <v>45</v>
      </c>
      <c r="E35" s="16">
        <v>9990070250</v>
      </c>
      <c r="F35" s="16" t="s">
        <v>12</v>
      </c>
      <c r="G35" s="17">
        <f>G36</f>
        <v>0</v>
      </c>
    </row>
    <row r="36" spans="1:7" ht="32.25" customHeight="1" hidden="1">
      <c r="A36" s="18" t="s">
        <v>58</v>
      </c>
      <c r="B36" s="19">
        <v>904</v>
      </c>
      <c r="C36" s="16" t="s">
        <v>37</v>
      </c>
      <c r="D36" s="16" t="s">
        <v>45</v>
      </c>
      <c r="E36" s="16">
        <v>9990070250</v>
      </c>
      <c r="F36" s="19">
        <v>200</v>
      </c>
      <c r="G36" s="17">
        <f>G37</f>
        <v>0</v>
      </c>
    </row>
    <row r="37" spans="1:7" ht="62.25" customHeight="1" hidden="1">
      <c r="A37" s="15" t="s">
        <v>62</v>
      </c>
      <c r="B37" s="19">
        <v>904</v>
      </c>
      <c r="C37" s="16" t="s">
        <v>37</v>
      </c>
      <c r="D37" s="16" t="s">
        <v>45</v>
      </c>
      <c r="E37" s="16">
        <v>9990294700</v>
      </c>
      <c r="F37" s="16" t="s">
        <v>12</v>
      </c>
      <c r="G37" s="17"/>
    </row>
    <row r="38" spans="1:7" ht="33.75" customHeight="1" hidden="1">
      <c r="A38" s="18" t="s">
        <v>58</v>
      </c>
      <c r="B38" s="19">
        <v>904</v>
      </c>
      <c r="C38" s="16" t="s">
        <v>37</v>
      </c>
      <c r="D38" s="16" t="s">
        <v>45</v>
      </c>
      <c r="E38" s="16">
        <v>9990294700</v>
      </c>
      <c r="F38" s="19">
        <v>200</v>
      </c>
      <c r="G38" s="17">
        <f>прил_4!F41</f>
        <v>0</v>
      </c>
    </row>
    <row r="39" spans="1:7" ht="47.25">
      <c r="A39" s="15" t="s">
        <v>80</v>
      </c>
      <c r="B39" s="19">
        <v>904</v>
      </c>
      <c r="C39" s="16" t="s">
        <v>37</v>
      </c>
      <c r="D39" s="16" t="s">
        <v>45</v>
      </c>
      <c r="E39" s="16">
        <v>9990029760</v>
      </c>
      <c r="F39" s="16" t="s">
        <v>12</v>
      </c>
      <c r="G39" s="17">
        <f>SUM(G40)</f>
        <v>469</v>
      </c>
    </row>
    <row r="40" spans="1:7" ht="32.25" customHeight="1">
      <c r="A40" s="18" t="s">
        <v>58</v>
      </c>
      <c r="B40" s="19">
        <v>904</v>
      </c>
      <c r="C40" s="16" t="s">
        <v>37</v>
      </c>
      <c r="D40" s="16" t="s">
        <v>45</v>
      </c>
      <c r="E40" s="16">
        <v>9990029760</v>
      </c>
      <c r="F40" s="19">
        <v>200</v>
      </c>
      <c r="G40" s="17">
        <f>SUM(прил_4!F43)</f>
        <v>469</v>
      </c>
    </row>
    <row r="41" spans="1:7" ht="31.5" hidden="1">
      <c r="A41" s="15" t="s">
        <v>21</v>
      </c>
      <c r="B41" s="19">
        <v>904</v>
      </c>
      <c r="C41" s="16" t="s">
        <v>37</v>
      </c>
      <c r="D41" s="16" t="s">
        <v>46</v>
      </c>
      <c r="E41" s="16" t="s">
        <v>54</v>
      </c>
      <c r="F41" s="16" t="s">
        <v>12</v>
      </c>
      <c r="G41" s="37">
        <f>G42+G44+G46</f>
        <v>0</v>
      </c>
    </row>
    <row r="42" spans="1:7" ht="31.5" hidden="1">
      <c r="A42" s="15" t="s">
        <v>28</v>
      </c>
      <c r="B42" s="19">
        <v>904</v>
      </c>
      <c r="C42" s="16" t="s">
        <v>37</v>
      </c>
      <c r="D42" s="16" t="s">
        <v>46</v>
      </c>
      <c r="E42" s="16">
        <v>9990029660</v>
      </c>
      <c r="F42" s="16" t="s">
        <v>12</v>
      </c>
      <c r="G42" s="17">
        <f>G43</f>
        <v>0</v>
      </c>
    </row>
    <row r="43" spans="1:7" ht="34.5" customHeight="1" hidden="1">
      <c r="A43" s="18" t="s">
        <v>58</v>
      </c>
      <c r="B43" s="19">
        <v>904</v>
      </c>
      <c r="C43" s="16" t="s">
        <v>37</v>
      </c>
      <c r="D43" s="16" t="s">
        <v>46</v>
      </c>
      <c r="E43" s="16">
        <v>9990029660</v>
      </c>
      <c r="F43" s="19">
        <v>200</v>
      </c>
      <c r="G43" s="17">
        <f>прил_4!F46</f>
        <v>0</v>
      </c>
    </row>
    <row r="44" spans="1:7" ht="96" customHeight="1" hidden="1">
      <c r="A44" s="15" t="s">
        <v>63</v>
      </c>
      <c r="B44" s="19">
        <v>904</v>
      </c>
      <c r="C44" s="16" t="s">
        <v>37</v>
      </c>
      <c r="D44" s="16" t="s">
        <v>46</v>
      </c>
      <c r="E44" s="16">
        <v>9990070010</v>
      </c>
      <c r="F44" s="16" t="s">
        <v>12</v>
      </c>
      <c r="G44" s="17">
        <f>G45</f>
        <v>0</v>
      </c>
    </row>
    <row r="45" spans="1:7" ht="48" customHeight="1" hidden="1">
      <c r="A45" s="18" t="s">
        <v>65</v>
      </c>
      <c r="B45" s="19">
        <v>904</v>
      </c>
      <c r="C45" s="16" t="s">
        <v>37</v>
      </c>
      <c r="D45" s="16" t="s">
        <v>46</v>
      </c>
      <c r="E45" s="16">
        <v>9990070010</v>
      </c>
      <c r="F45" s="19">
        <v>400</v>
      </c>
      <c r="G45" s="17">
        <f>прил_4!F48</f>
        <v>0</v>
      </c>
    </row>
    <row r="46" spans="1:7" ht="113.25" customHeight="1" hidden="1">
      <c r="A46" s="15" t="s">
        <v>64</v>
      </c>
      <c r="B46" s="19">
        <v>904</v>
      </c>
      <c r="C46" s="16" t="s">
        <v>37</v>
      </c>
      <c r="D46" s="16" t="s">
        <v>46</v>
      </c>
      <c r="E46" s="16">
        <v>9990029750</v>
      </c>
      <c r="F46" s="16" t="s">
        <v>12</v>
      </c>
      <c r="G46" s="17">
        <f>G47</f>
        <v>0</v>
      </c>
    </row>
    <row r="47" spans="1:7" ht="48.75" customHeight="1" hidden="1">
      <c r="A47" s="18" t="s">
        <v>65</v>
      </c>
      <c r="B47" s="19">
        <v>904</v>
      </c>
      <c r="C47" s="16" t="s">
        <v>37</v>
      </c>
      <c r="D47" s="16" t="s">
        <v>46</v>
      </c>
      <c r="E47" s="16">
        <v>9990029750</v>
      </c>
      <c r="F47" s="19">
        <v>400</v>
      </c>
      <c r="G47" s="17">
        <f>прил_4!F50</f>
        <v>0</v>
      </c>
    </row>
    <row r="48" spans="1:7" ht="15.75" hidden="1">
      <c r="A48" s="15" t="s">
        <v>48</v>
      </c>
      <c r="B48" s="19">
        <v>904</v>
      </c>
      <c r="C48" s="16" t="s">
        <v>43</v>
      </c>
      <c r="D48" s="16" t="s">
        <v>36</v>
      </c>
      <c r="E48" s="16" t="s">
        <v>54</v>
      </c>
      <c r="F48" s="16" t="s">
        <v>12</v>
      </c>
      <c r="G48" s="17">
        <f>G49</f>
        <v>0</v>
      </c>
    </row>
    <row r="49" spans="1:7" ht="63" customHeight="1" hidden="1">
      <c r="A49" s="15" t="s">
        <v>50</v>
      </c>
      <c r="B49" s="19">
        <v>904</v>
      </c>
      <c r="C49" s="16" t="s">
        <v>43</v>
      </c>
      <c r="D49" s="16" t="s">
        <v>36</v>
      </c>
      <c r="E49" s="16">
        <v>9990029400</v>
      </c>
      <c r="F49" s="16" t="s">
        <v>12</v>
      </c>
      <c r="G49" s="17">
        <f>G50</f>
        <v>0</v>
      </c>
    </row>
    <row r="50" spans="1:7" ht="30.75" customHeight="1" hidden="1">
      <c r="A50" s="18" t="s">
        <v>58</v>
      </c>
      <c r="B50" s="19">
        <v>904</v>
      </c>
      <c r="C50" s="16" t="s">
        <v>43</v>
      </c>
      <c r="D50" s="16" t="s">
        <v>36</v>
      </c>
      <c r="E50" s="16">
        <v>9990029400</v>
      </c>
      <c r="F50" s="19">
        <v>200</v>
      </c>
      <c r="G50" s="17">
        <f>прил_4!F54</f>
        <v>0</v>
      </c>
    </row>
    <row r="51" spans="1:7" ht="15.75" hidden="1">
      <c r="A51" s="15" t="s">
        <v>7</v>
      </c>
      <c r="B51" s="19">
        <v>904</v>
      </c>
      <c r="C51" s="16" t="s">
        <v>43</v>
      </c>
      <c r="D51" s="16" t="s">
        <v>38</v>
      </c>
      <c r="E51" s="16" t="s">
        <v>54</v>
      </c>
      <c r="F51" s="16" t="s">
        <v>12</v>
      </c>
      <c r="G51" s="17">
        <f>G52+G54+G56+G58</f>
        <v>0</v>
      </c>
    </row>
    <row r="52" spans="1:7" ht="61.5" customHeight="1" hidden="1">
      <c r="A52" s="15" t="s">
        <v>26</v>
      </c>
      <c r="B52" s="19">
        <v>904</v>
      </c>
      <c r="C52" s="16" t="s">
        <v>43</v>
      </c>
      <c r="D52" s="16" t="s">
        <v>38</v>
      </c>
      <c r="E52" s="16">
        <v>9990029410</v>
      </c>
      <c r="F52" s="16" t="s">
        <v>12</v>
      </c>
      <c r="G52" s="17">
        <f>G53</f>
        <v>0</v>
      </c>
    </row>
    <row r="53" spans="1:7" ht="15.75" hidden="1">
      <c r="A53" s="18" t="s">
        <v>59</v>
      </c>
      <c r="B53" s="19">
        <v>904</v>
      </c>
      <c r="C53" s="16" t="s">
        <v>43</v>
      </c>
      <c r="D53" s="16" t="s">
        <v>38</v>
      </c>
      <c r="E53" s="16">
        <v>9990029410</v>
      </c>
      <c r="F53" s="19">
        <v>800</v>
      </c>
      <c r="G53" s="17">
        <f>прил_4!F57</f>
        <v>0</v>
      </c>
    </row>
    <row r="54" spans="1:7" ht="78" customHeight="1" hidden="1">
      <c r="A54" s="15" t="s">
        <v>27</v>
      </c>
      <c r="B54" s="19">
        <v>904</v>
      </c>
      <c r="C54" s="16" t="s">
        <v>43</v>
      </c>
      <c r="D54" s="16" t="s">
        <v>38</v>
      </c>
      <c r="E54" s="16">
        <v>9990029420</v>
      </c>
      <c r="F54" s="16" t="s">
        <v>12</v>
      </c>
      <c r="G54" s="17">
        <f>G55</f>
        <v>0</v>
      </c>
    </row>
    <row r="55" spans="1:7" ht="15.75" hidden="1">
      <c r="A55" s="18" t="s">
        <v>59</v>
      </c>
      <c r="B55" s="19">
        <v>904</v>
      </c>
      <c r="C55" s="16" t="s">
        <v>43</v>
      </c>
      <c r="D55" s="16" t="s">
        <v>38</v>
      </c>
      <c r="E55" s="16">
        <v>9990029420</v>
      </c>
      <c r="F55" s="19">
        <v>800</v>
      </c>
      <c r="G55" s="17">
        <f>прил_4!F59</f>
        <v>0</v>
      </c>
    </row>
    <row r="56" spans="1:7" ht="28.5" customHeight="1" hidden="1">
      <c r="A56" s="15" t="s">
        <v>51</v>
      </c>
      <c r="B56" s="19">
        <v>904</v>
      </c>
      <c r="C56" s="16" t="s">
        <v>43</v>
      </c>
      <c r="D56" s="16" t="s">
        <v>38</v>
      </c>
      <c r="E56" s="16">
        <v>9990029430</v>
      </c>
      <c r="F56" s="16" t="s">
        <v>12</v>
      </c>
      <c r="G56" s="17">
        <f>G57</f>
        <v>0</v>
      </c>
    </row>
    <row r="57" spans="1:7" ht="31.5" customHeight="1" hidden="1">
      <c r="A57" s="18" t="s">
        <v>58</v>
      </c>
      <c r="B57" s="19">
        <v>904</v>
      </c>
      <c r="C57" s="16" t="s">
        <v>43</v>
      </c>
      <c r="D57" s="16" t="s">
        <v>38</v>
      </c>
      <c r="E57" s="16">
        <v>9990029430</v>
      </c>
      <c r="F57" s="19">
        <v>200</v>
      </c>
      <c r="G57" s="17">
        <f>прил_4!F61</f>
        <v>0</v>
      </c>
    </row>
    <row r="58" spans="1:7" ht="63" hidden="1">
      <c r="A58" s="18" t="s">
        <v>66</v>
      </c>
      <c r="B58" s="19">
        <v>904</v>
      </c>
      <c r="C58" s="16" t="s">
        <v>43</v>
      </c>
      <c r="D58" s="16" t="s">
        <v>38</v>
      </c>
      <c r="E58" s="16">
        <v>9990029490</v>
      </c>
      <c r="F58" s="16" t="s">
        <v>12</v>
      </c>
      <c r="G58" s="17">
        <f>G59</f>
        <v>0</v>
      </c>
    </row>
    <row r="59" spans="1:7" ht="33" customHeight="1" hidden="1">
      <c r="A59" s="18" t="s">
        <v>58</v>
      </c>
      <c r="B59" s="19">
        <v>904</v>
      </c>
      <c r="C59" s="16" t="s">
        <v>43</v>
      </c>
      <c r="D59" s="16" t="s">
        <v>38</v>
      </c>
      <c r="E59" s="16">
        <v>9990029490</v>
      </c>
      <c r="F59" s="19">
        <v>200</v>
      </c>
      <c r="G59" s="17">
        <f>прил_4!F63</f>
        <v>0</v>
      </c>
    </row>
    <row r="60" spans="1:7" ht="15.75">
      <c r="A60" s="45" t="s">
        <v>8</v>
      </c>
      <c r="B60" s="49">
        <v>904</v>
      </c>
      <c r="C60" s="46" t="s">
        <v>43</v>
      </c>
      <c r="D60" s="46" t="s">
        <v>42</v>
      </c>
      <c r="E60" s="46" t="s">
        <v>54</v>
      </c>
      <c r="F60" s="46" t="s">
        <v>12</v>
      </c>
      <c r="G60" s="47">
        <f>G61+G63+G65+G67</f>
        <v>35</v>
      </c>
    </row>
    <row r="61" spans="1:7" ht="15.75">
      <c r="A61" s="15" t="s">
        <v>9</v>
      </c>
      <c r="B61" s="19">
        <v>904</v>
      </c>
      <c r="C61" s="16" t="s">
        <v>43</v>
      </c>
      <c r="D61" s="16" t="s">
        <v>42</v>
      </c>
      <c r="E61" s="16">
        <v>9990029330</v>
      </c>
      <c r="F61" s="16" t="s">
        <v>12</v>
      </c>
      <c r="G61" s="17">
        <f>G62</f>
        <v>35</v>
      </c>
    </row>
    <row r="62" spans="1:7" ht="33" customHeight="1">
      <c r="A62" s="18" t="s">
        <v>58</v>
      </c>
      <c r="B62" s="19">
        <v>904</v>
      </c>
      <c r="C62" s="16" t="s">
        <v>43</v>
      </c>
      <c r="D62" s="16" t="s">
        <v>42</v>
      </c>
      <c r="E62" s="16">
        <v>9990029330</v>
      </c>
      <c r="F62" s="19">
        <v>200</v>
      </c>
      <c r="G62" s="17">
        <f>прил_4!F66</f>
        <v>35</v>
      </c>
    </row>
    <row r="63" spans="1:7" ht="15.75" hidden="1">
      <c r="A63" s="15" t="s">
        <v>10</v>
      </c>
      <c r="B63" s="19">
        <v>904</v>
      </c>
      <c r="C63" s="16" t="s">
        <v>43</v>
      </c>
      <c r="D63" s="16" t="s">
        <v>42</v>
      </c>
      <c r="E63" s="16">
        <v>9990029350</v>
      </c>
      <c r="F63" s="16" t="s">
        <v>12</v>
      </c>
      <c r="G63" s="17">
        <f>G64</f>
        <v>0</v>
      </c>
    </row>
    <row r="64" spans="1:7" ht="48.75" customHeight="1" hidden="1">
      <c r="A64" s="18" t="s">
        <v>70</v>
      </c>
      <c r="B64" s="19">
        <v>904</v>
      </c>
      <c r="C64" s="16" t="s">
        <v>43</v>
      </c>
      <c r="D64" s="16" t="s">
        <v>42</v>
      </c>
      <c r="E64" s="16">
        <v>9990029350</v>
      </c>
      <c r="F64" s="19">
        <v>200</v>
      </c>
      <c r="G64" s="17">
        <f>прил_4!F68</f>
        <v>0</v>
      </c>
    </row>
    <row r="65" spans="1:7" ht="17.25" customHeight="1" hidden="1">
      <c r="A65" s="15" t="s">
        <v>47</v>
      </c>
      <c r="B65" s="19">
        <v>904</v>
      </c>
      <c r="C65" s="16" t="s">
        <v>43</v>
      </c>
      <c r="D65" s="16" t="s">
        <v>42</v>
      </c>
      <c r="E65" s="16">
        <v>9990029360</v>
      </c>
      <c r="F65" s="16" t="s">
        <v>12</v>
      </c>
      <c r="G65" s="17">
        <f>G66</f>
        <v>0</v>
      </c>
    </row>
    <row r="66" spans="1:7" ht="46.5" customHeight="1" hidden="1">
      <c r="A66" s="18" t="s">
        <v>70</v>
      </c>
      <c r="B66" s="19">
        <v>904</v>
      </c>
      <c r="C66" s="16" t="s">
        <v>43</v>
      </c>
      <c r="D66" s="16" t="s">
        <v>42</v>
      </c>
      <c r="E66" s="16">
        <v>9990029360</v>
      </c>
      <c r="F66" s="19">
        <v>200</v>
      </c>
      <c r="G66" s="17">
        <f>прил_4!F70</f>
        <v>0</v>
      </c>
    </row>
    <row r="67" spans="1:7" ht="17.25" customHeight="1" hidden="1">
      <c r="A67" s="15" t="s">
        <v>84</v>
      </c>
      <c r="B67" s="19">
        <v>904</v>
      </c>
      <c r="C67" s="16" t="s">
        <v>43</v>
      </c>
      <c r="D67" s="16" t="s">
        <v>42</v>
      </c>
      <c r="E67" s="16">
        <v>9990029370</v>
      </c>
      <c r="F67" s="16" t="s">
        <v>12</v>
      </c>
      <c r="G67" s="17">
        <f>G68</f>
        <v>0</v>
      </c>
    </row>
    <row r="68" spans="1:7" ht="31.5" customHeight="1" hidden="1">
      <c r="A68" s="18" t="s">
        <v>58</v>
      </c>
      <c r="B68" s="19">
        <v>904</v>
      </c>
      <c r="C68" s="16" t="s">
        <v>43</v>
      </c>
      <c r="D68" s="16" t="s">
        <v>42</v>
      </c>
      <c r="E68" s="16">
        <v>9990029370</v>
      </c>
      <c r="F68" s="19">
        <v>200</v>
      </c>
      <c r="G68" s="42">
        <f>прил_4!F72</f>
        <v>0</v>
      </c>
    </row>
    <row r="69" spans="1:7" ht="14.25" customHeight="1">
      <c r="A69" s="45" t="s">
        <v>30</v>
      </c>
      <c r="B69" s="49">
        <v>904</v>
      </c>
      <c r="C69" s="46">
        <v>10</v>
      </c>
      <c r="D69" s="46" t="s">
        <v>36</v>
      </c>
      <c r="E69" s="46" t="s">
        <v>54</v>
      </c>
      <c r="F69" s="46" t="s">
        <v>12</v>
      </c>
      <c r="G69" s="50">
        <f>G70</f>
        <v>166.7</v>
      </c>
    </row>
    <row r="70" spans="1:7" ht="46.5" customHeight="1">
      <c r="A70" s="15" t="s">
        <v>71</v>
      </c>
      <c r="B70" s="19">
        <v>904</v>
      </c>
      <c r="C70" s="16">
        <v>10</v>
      </c>
      <c r="D70" s="16" t="s">
        <v>36</v>
      </c>
      <c r="E70" s="16">
        <v>9990010160</v>
      </c>
      <c r="F70" s="16" t="s">
        <v>12</v>
      </c>
      <c r="G70" s="43">
        <f>G71</f>
        <v>166.7</v>
      </c>
    </row>
    <row r="71" spans="1:7" ht="30" customHeight="1">
      <c r="A71" s="15" t="s">
        <v>67</v>
      </c>
      <c r="B71" s="19">
        <v>904</v>
      </c>
      <c r="C71" s="16">
        <v>10</v>
      </c>
      <c r="D71" s="16" t="s">
        <v>36</v>
      </c>
      <c r="E71" s="16">
        <v>9990010160</v>
      </c>
      <c r="F71" s="19">
        <v>300</v>
      </c>
      <c r="G71" s="43">
        <f>прил_4!F76</f>
        <v>166.7</v>
      </c>
    </row>
    <row r="72" spans="1:7" ht="15.75">
      <c r="A72" s="54" t="s">
        <v>11</v>
      </c>
      <c r="G72" s="44">
        <f>G11</f>
        <v>1636.9</v>
      </c>
    </row>
    <row r="73" ht="15">
      <c r="A73" s="54"/>
    </row>
    <row r="74" spans="1:7" ht="15">
      <c r="A74" s="32"/>
      <c r="B74" s="31"/>
      <c r="C74" s="31"/>
      <c r="D74" s="31"/>
      <c r="E74" s="31"/>
      <c r="F74" s="31"/>
      <c r="G74" s="31"/>
    </row>
    <row r="75" spans="1:7" ht="15">
      <c r="A75" s="32"/>
      <c r="B75" s="31"/>
      <c r="C75" s="31"/>
      <c r="D75" s="31"/>
      <c r="E75" s="31"/>
      <c r="F75" s="31"/>
      <c r="G75" s="31"/>
    </row>
    <row r="76" spans="1:7" ht="15">
      <c r="A76" s="32"/>
      <c r="B76" s="31"/>
      <c r="C76" s="31"/>
      <c r="D76" s="31"/>
      <c r="E76" s="31"/>
      <c r="F76" s="31"/>
      <c r="G76" s="31"/>
    </row>
    <row r="77" spans="1:7" ht="15">
      <c r="A77" s="32"/>
      <c r="B77" s="31"/>
      <c r="C77" s="31"/>
      <c r="D77" s="31"/>
      <c r="E77" s="31"/>
      <c r="F77" s="31"/>
      <c r="G77" s="31"/>
    </row>
    <row r="78" spans="1:7" ht="15">
      <c r="A78" s="32"/>
      <c r="B78" s="31"/>
      <c r="C78" s="31"/>
      <c r="D78" s="31"/>
      <c r="E78" s="31"/>
      <c r="F78" s="31"/>
      <c r="G78" s="31"/>
    </row>
    <row r="79" spans="1:7" ht="15">
      <c r="A79" s="32"/>
      <c r="B79" s="31"/>
      <c r="C79" s="31"/>
      <c r="D79" s="31"/>
      <c r="E79" s="31"/>
      <c r="F79" s="31"/>
      <c r="G79" s="31"/>
    </row>
    <row r="80" spans="1:7" ht="15">
      <c r="A80" s="32"/>
      <c r="B80" s="31"/>
      <c r="C80" s="31"/>
      <c r="D80" s="31"/>
      <c r="E80" s="31"/>
      <c r="F80" s="31"/>
      <c r="G80" s="31"/>
    </row>
    <row r="81" spans="1:7" ht="15">
      <c r="A81" s="32"/>
      <c r="B81" s="31"/>
      <c r="C81" s="31"/>
      <c r="D81" s="31"/>
      <c r="E81" s="31"/>
      <c r="F81" s="31"/>
      <c r="G81" s="31"/>
    </row>
    <row r="82" spans="1:7" ht="15">
      <c r="A82" s="32"/>
      <c r="B82" s="31"/>
      <c r="C82" s="31"/>
      <c r="D82" s="31"/>
      <c r="E82" s="31"/>
      <c r="F82" s="31"/>
      <c r="G82" s="31"/>
    </row>
    <row r="83" spans="1:7" ht="15">
      <c r="A83" s="32"/>
      <c r="B83" s="31"/>
      <c r="C83" s="31"/>
      <c r="D83" s="31"/>
      <c r="E83" s="31"/>
      <c r="F83" s="31"/>
      <c r="G83" s="31"/>
    </row>
    <row r="84" spans="1:7" ht="15">
      <c r="A84" s="32"/>
      <c r="B84" s="31"/>
      <c r="C84" s="31"/>
      <c r="D84" s="31"/>
      <c r="E84" s="31"/>
      <c r="F84" s="31"/>
      <c r="G84" s="31"/>
    </row>
    <row r="85" spans="1:7" ht="15">
      <c r="A85" s="32"/>
      <c r="B85" s="31"/>
      <c r="C85" s="31"/>
      <c r="D85" s="31"/>
      <c r="E85" s="31"/>
      <c r="F85" s="31"/>
      <c r="G85" s="31"/>
    </row>
  </sheetData>
  <sheetProtection/>
  <mergeCells count="12">
    <mergeCell ref="A1:G1"/>
    <mergeCell ref="A4:G4"/>
    <mergeCell ref="A5:G5"/>
    <mergeCell ref="A6:G6"/>
    <mergeCell ref="E8:E9"/>
    <mergeCell ref="F8:F9"/>
    <mergeCell ref="A72:A73"/>
    <mergeCell ref="G8:G9"/>
    <mergeCell ref="A8:A9"/>
    <mergeCell ref="B8:B9"/>
    <mergeCell ref="C8:C9"/>
    <mergeCell ref="D8:D9"/>
  </mergeCells>
  <printOptions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1.625" style="5" customWidth="1"/>
    <col min="2" max="2" width="13.125" style="3" customWidth="1"/>
    <col min="3" max="3" width="4.375" style="3" customWidth="1"/>
    <col min="4" max="4" width="6.875" style="3" customWidth="1"/>
    <col min="5" max="5" width="6.00390625" style="3" customWidth="1"/>
    <col min="6" max="6" width="10.25390625" style="3" customWidth="1"/>
    <col min="7" max="7" width="9.125" style="3" customWidth="1"/>
    <col min="8" max="8" width="10.875" style="3" bestFit="1" customWidth="1"/>
    <col min="9" max="16384" width="9.125" style="3" customWidth="1"/>
  </cols>
  <sheetData>
    <row r="1" spans="1:6" s="10" customFormat="1" ht="102" customHeight="1">
      <c r="A1" s="64" t="s">
        <v>89</v>
      </c>
      <c r="B1" s="65"/>
      <c r="C1" s="65"/>
      <c r="D1" s="65"/>
      <c r="E1" s="65"/>
      <c r="F1" s="65"/>
    </row>
    <row r="2" spans="1:6" s="10" customFormat="1" ht="15.75">
      <c r="A2" s="23"/>
      <c r="B2" s="23"/>
      <c r="C2" s="23"/>
      <c r="D2" s="23"/>
      <c r="E2" s="23"/>
      <c r="F2" s="23"/>
    </row>
    <row r="3" spans="1:6" s="10" customFormat="1" ht="6.75" customHeight="1">
      <c r="A3" s="23"/>
      <c r="B3" s="23"/>
      <c r="C3" s="23"/>
      <c r="D3" s="23"/>
      <c r="E3" s="23"/>
      <c r="F3" s="23"/>
    </row>
    <row r="4" spans="1:6" ht="15.75">
      <c r="A4" s="63" t="s">
        <v>72</v>
      </c>
      <c r="B4" s="63"/>
      <c r="C4" s="63"/>
      <c r="D4" s="63"/>
      <c r="E4" s="63"/>
      <c r="F4" s="63"/>
    </row>
    <row r="5" spans="1:6" ht="15.75">
      <c r="A5" s="63" t="s">
        <v>73</v>
      </c>
      <c r="B5" s="63"/>
      <c r="C5" s="63"/>
      <c r="D5" s="63"/>
      <c r="E5" s="63"/>
      <c r="F5" s="63"/>
    </row>
    <row r="6" spans="1:6" ht="15.75">
      <c r="A6" s="63" t="s">
        <v>74</v>
      </c>
      <c r="B6" s="63"/>
      <c r="C6" s="63"/>
      <c r="D6" s="63"/>
      <c r="E6" s="63"/>
      <c r="F6" s="63"/>
    </row>
    <row r="7" spans="1:6" ht="15.75">
      <c r="A7" s="63" t="s">
        <v>85</v>
      </c>
      <c r="B7" s="63"/>
      <c r="C7" s="63"/>
      <c r="D7" s="63"/>
      <c r="E7" s="63"/>
      <c r="F7" s="63"/>
    </row>
    <row r="8" spans="1:6" ht="15.75">
      <c r="A8" s="2"/>
      <c r="F8" s="1" t="s">
        <v>88</v>
      </c>
    </row>
    <row r="9" spans="1:6" ht="27.75" customHeight="1">
      <c r="A9" s="24" t="s">
        <v>0</v>
      </c>
      <c r="B9" s="25" t="s">
        <v>1</v>
      </c>
      <c r="C9" s="24" t="s">
        <v>35</v>
      </c>
      <c r="D9" s="25" t="s">
        <v>34</v>
      </c>
      <c r="E9" s="24" t="s">
        <v>49</v>
      </c>
      <c r="F9" s="26" t="s">
        <v>3</v>
      </c>
    </row>
    <row r="10" spans="1:6" s="7" customFormat="1" ht="12.75">
      <c r="A10" s="11">
        <v>1</v>
      </c>
      <c r="B10" s="12">
        <v>2</v>
      </c>
      <c r="C10" s="13">
        <v>3</v>
      </c>
      <c r="D10" s="12">
        <v>4</v>
      </c>
      <c r="E10" s="13">
        <v>5</v>
      </c>
      <c r="F10" s="14">
        <v>6</v>
      </c>
    </row>
    <row r="11" spans="1:6" ht="48.75" customHeight="1" hidden="1">
      <c r="A11" s="18" t="s">
        <v>65</v>
      </c>
      <c r="B11" s="16" t="s">
        <v>43</v>
      </c>
      <c r="C11" s="16" t="s">
        <v>42</v>
      </c>
      <c r="D11" s="16">
        <v>9990029370</v>
      </c>
      <c r="E11" s="19">
        <v>400</v>
      </c>
      <c r="F11" s="17"/>
    </row>
    <row r="12" spans="1:6" ht="31.5" hidden="1">
      <c r="A12" s="15" t="s">
        <v>25</v>
      </c>
      <c r="B12" s="16" t="s">
        <v>44</v>
      </c>
      <c r="C12" s="16" t="s">
        <v>41</v>
      </c>
      <c r="D12" s="16" t="s">
        <v>54</v>
      </c>
      <c r="E12" s="16" t="s">
        <v>12</v>
      </c>
      <c r="F12" s="17">
        <f>F13</f>
        <v>0</v>
      </c>
    </row>
    <row r="13" spans="1:6" ht="31.5" hidden="1">
      <c r="A13" s="27" t="s">
        <v>23</v>
      </c>
      <c r="B13" s="28" t="s">
        <v>44</v>
      </c>
      <c r="C13" s="28" t="s">
        <v>42</v>
      </c>
      <c r="D13" s="28" t="s">
        <v>54</v>
      </c>
      <c r="E13" s="28" t="s">
        <v>12</v>
      </c>
      <c r="F13" s="29">
        <f>F14</f>
        <v>0</v>
      </c>
    </row>
    <row r="14" spans="1:6" ht="15.75" hidden="1">
      <c r="A14" s="15" t="s">
        <v>24</v>
      </c>
      <c r="B14" s="16" t="s">
        <v>44</v>
      </c>
      <c r="C14" s="16" t="s">
        <v>42</v>
      </c>
      <c r="D14" s="16">
        <v>9990029770</v>
      </c>
      <c r="E14" s="16" t="s">
        <v>12</v>
      </c>
      <c r="F14" s="17">
        <f>F15</f>
        <v>0</v>
      </c>
    </row>
    <row r="15" spans="1:6" ht="30" customHeight="1" hidden="1">
      <c r="A15" s="18" t="s">
        <v>58</v>
      </c>
      <c r="B15" s="16" t="s">
        <v>44</v>
      </c>
      <c r="C15" s="16" t="s">
        <v>42</v>
      </c>
      <c r="D15" s="16">
        <v>9990029770</v>
      </c>
      <c r="E15" s="19">
        <v>200</v>
      </c>
      <c r="F15" s="17"/>
    </row>
    <row r="16" spans="1:6" ht="78.75" hidden="1">
      <c r="A16" s="18" t="s">
        <v>75</v>
      </c>
      <c r="B16" s="16" t="s">
        <v>43</v>
      </c>
      <c r="C16" s="16" t="s">
        <v>42</v>
      </c>
      <c r="D16" s="19" t="s">
        <v>76</v>
      </c>
      <c r="E16" s="16" t="s">
        <v>12</v>
      </c>
      <c r="F16" s="17">
        <f>SUM(F17)</f>
        <v>0</v>
      </c>
    </row>
    <row r="17" spans="1:6" ht="32.25" customHeight="1" hidden="1">
      <c r="A17" s="18" t="s">
        <v>77</v>
      </c>
      <c r="B17" s="16" t="s">
        <v>43</v>
      </c>
      <c r="C17" s="16" t="s">
        <v>42</v>
      </c>
      <c r="D17" s="19" t="s">
        <v>76</v>
      </c>
      <c r="E17" s="19">
        <v>200</v>
      </c>
      <c r="F17" s="17"/>
    </row>
    <row r="18" spans="1:6" ht="63" hidden="1">
      <c r="A18" s="18" t="s">
        <v>78</v>
      </c>
      <c r="B18" s="16" t="s">
        <v>43</v>
      </c>
      <c r="C18" s="16" t="s">
        <v>42</v>
      </c>
      <c r="D18" s="19" t="s">
        <v>79</v>
      </c>
      <c r="E18" s="16" t="s">
        <v>12</v>
      </c>
      <c r="F18" s="17">
        <f>SUM(F19)</f>
        <v>0</v>
      </c>
    </row>
    <row r="19" spans="1:6" ht="35.25" customHeight="1" hidden="1">
      <c r="A19" s="18" t="s">
        <v>77</v>
      </c>
      <c r="B19" s="16" t="s">
        <v>43</v>
      </c>
      <c r="C19" s="16" t="s">
        <v>42</v>
      </c>
      <c r="D19" s="19" t="s">
        <v>79</v>
      </c>
      <c r="E19" s="19">
        <v>200</v>
      </c>
      <c r="F19" s="17"/>
    </row>
    <row r="20" spans="1:6" ht="49.5" customHeight="1">
      <c r="A20" s="15" t="s">
        <v>71</v>
      </c>
      <c r="B20" s="16">
        <v>9990010160</v>
      </c>
      <c r="C20" s="16">
        <v>10</v>
      </c>
      <c r="D20" s="16" t="s">
        <v>36</v>
      </c>
      <c r="E20" s="16">
        <v>904</v>
      </c>
      <c r="F20" s="17">
        <v>166.7</v>
      </c>
    </row>
    <row r="21" spans="1:6" s="30" customFormat="1" ht="24" customHeight="1">
      <c r="A21" s="33" t="s">
        <v>11</v>
      </c>
      <c r="B21" s="33"/>
      <c r="C21" s="33"/>
      <c r="D21" s="33"/>
      <c r="E21" s="33"/>
      <c r="F21" s="34">
        <f>SUM(F20)</f>
        <v>166.7</v>
      </c>
    </row>
  </sheetData>
  <sheetProtection/>
  <mergeCells count="5">
    <mergeCell ref="A7:F7"/>
    <mergeCell ref="A1:F1"/>
    <mergeCell ref="A4:F4"/>
    <mergeCell ref="A5:F5"/>
    <mergeCell ref="A6:F6"/>
  </mergeCells>
  <printOptions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4,5,6 </dc:title>
  <dc:subject/>
  <dc:creator>Жанна</dc:creator>
  <cp:keywords/>
  <dc:description/>
  <cp:lastModifiedBy>User</cp:lastModifiedBy>
  <cp:lastPrinted>2019-11-15T06:14:07Z</cp:lastPrinted>
  <dcterms:created xsi:type="dcterms:W3CDTF">2010-07-08T10:21:35Z</dcterms:created>
  <dcterms:modified xsi:type="dcterms:W3CDTF">2019-12-19T12:58:47Z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XXJ7TYMEEKJ2-1090-12</vt:lpwstr>
  </property>
  <property fmtid="{D5CDD505-2E9C-101B-9397-08002B2CF9AE}" pid="4" name="_dlc_DocIdItemGu">
    <vt:lpwstr>51f49c2c-c6d4-44d9-9026-ea2cc012ded7</vt:lpwstr>
  </property>
  <property fmtid="{D5CDD505-2E9C-101B-9397-08002B2CF9AE}" pid="5" name="_dlc_DocIdU">
    <vt:lpwstr>https://vip.gov.mari.ru/kuzhener/adm_Tusp/_layouts/DocIdRedir.aspx?ID=XXJ7TYMEEKJ2-1090-12, XXJ7TYMEEKJ2-1090-12</vt:lpwstr>
  </property>
  <property fmtid="{D5CDD505-2E9C-101B-9397-08002B2CF9AE}" pid="6" name="Описан">
    <vt:lpwstr>к решению Собрания депутатов Тумьюмучашского сельского поселения  «О бюджете муниципального образования «Тумьюмучашское сельское поселение» на 2020 год» от 20 декабря 2019 года  № 16</vt:lpwstr>
  </property>
  <property fmtid="{D5CDD505-2E9C-101B-9397-08002B2CF9AE}" pid="7" name="Г">
    <vt:lpwstr>2019 год</vt:lpwstr>
  </property>
</Properties>
</file>