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0170" activeTab="0"/>
  </bookViews>
  <sheets>
    <sheet name="Приложение 1_Финансирование" sheetId="1" r:id="rId1"/>
    <sheet name="Приложение 2_Подтв.док-ты" sheetId="2" r:id="rId2"/>
    <sheet name="Приложение 3_Целевые показатели" sheetId="3" r:id="rId3"/>
  </sheets>
  <definedNames>
    <definedName name="_xlnm.Print_Area" localSheetId="1">'Приложение 2_Подтв.док-ты'!$A$1:$N$16</definedName>
  </definedNames>
  <calcPr fullCalcOnLoad="1"/>
</workbook>
</file>

<file path=xl/sharedStrings.xml><?xml version="1.0" encoding="utf-8"?>
<sst xmlns="http://schemas.openxmlformats.org/spreadsheetml/2006/main" count="331" uniqueCount="239">
  <si>
    <t>Приложение № 1</t>
  </si>
  <si>
    <t>Таблица № 1</t>
  </si>
  <si>
    <t>№</t>
  </si>
  <si>
    <t>Наименование мероприятия</t>
  </si>
  <si>
    <t>Профинансировано всего, руб.</t>
  </si>
  <si>
    <t>в том числе:</t>
  </si>
  <si>
    <t xml:space="preserve">Замена ламп накаливания в государственных организациях Республики Марий Эл на энергосберегающие (люминесцентные, светодиодные) </t>
  </si>
  <si>
    <t>Метрологическое обеспечение измерений приборов учета потребления энергоресурсов в государственных организациях Республики Марий Эл</t>
  </si>
  <si>
    <t xml:space="preserve">Проведение технических мероприятий в государственных  организациях Республики Марий Эл по энергосбережению и повышению энергетической эффективности в системах электро-, тепло-, газоснабжения, водоснабжения и водоотведения </t>
  </si>
  <si>
    <t>Составление и трансляция тематических радио- и телепередач, информационно-просветительских программ и мероприятий в сфере энергосбережения</t>
  </si>
  <si>
    <t>ИТОГО:</t>
  </si>
  <si>
    <t>Таблица № 2</t>
  </si>
  <si>
    <t>Наименование показателя</t>
  </si>
  <si>
    <t>Ед. измер.</t>
  </si>
  <si>
    <t>Число энергосервисных договоров, заключенных государственными заказчиками</t>
  </si>
  <si>
    <t>шт.</t>
  </si>
  <si>
    <t>Общее количество осветительных приборов, установленных в бюджетных учреждениях на начало отчетного периода - всего, в том числе:</t>
  </si>
  <si>
    <t>2.1.</t>
  </si>
  <si>
    <t>наружного освещения - всего, в том числе:</t>
  </si>
  <si>
    <t>2.1.1.</t>
  </si>
  <si>
    <t xml:space="preserve">энергосберегающих, </t>
  </si>
  <si>
    <t xml:space="preserve"> в том числе: - светодиодных</t>
  </si>
  <si>
    <t>2.2.</t>
  </si>
  <si>
    <t>внутреннего освещения - всего, в том числе:</t>
  </si>
  <si>
    <t>2.2.1.</t>
  </si>
  <si>
    <t>3.</t>
  </si>
  <si>
    <t>Количество  осветительных приборов (светильников), замененных на энергосберегающие в отчетном периоде, всего</t>
  </si>
  <si>
    <t>4.</t>
  </si>
  <si>
    <t>Общее количество энергосберегающих осветительных приборов, установленных на конец отчетного периода</t>
  </si>
  <si>
    <t>5.</t>
  </si>
  <si>
    <t>Необходимая потребность в энергосберегающих осветительных приборах на конец отчетного периода (сколько осталось установить)</t>
  </si>
  <si>
    <t>6.</t>
  </si>
  <si>
    <t>Доля энергосберегающих приборов (светильников) к общему количеству осветительных приборов</t>
  </si>
  <si>
    <t>%</t>
  </si>
  <si>
    <t>Приложение № 2</t>
  </si>
  <si>
    <t>№ п/п</t>
  </si>
  <si>
    <t>Наименование бюджетного  учреждения</t>
  </si>
  <si>
    <t>Дата и номер договора/ контракта</t>
  </si>
  <si>
    <t>Сумма договора/ контракта, руб</t>
  </si>
  <si>
    <t>Наименование контрагента по договору/
контракту</t>
  </si>
  <si>
    <t>Предмет договора/ контракта</t>
  </si>
  <si>
    <t>№ и дата акта выполненных работ, услуг, счет-фактуры, товарной накладной</t>
  </si>
  <si>
    <t>Источник финансирования</t>
  </si>
  <si>
    <t>целевые средства республиканского бюджета Республики Марий Эл</t>
  </si>
  <si>
    <t>сметные назначения и субсидии  республиканского бюджета Республики Марий Эл</t>
  </si>
  <si>
    <t>внебюджетные источники</t>
  </si>
  <si>
    <t>№ и дата платежного поручения</t>
  </si>
  <si>
    <t>Сумма, руб.</t>
  </si>
  <si>
    <t xml:space="preserve">Ремонт зданий и сооружений по энергосберегающим проектам </t>
  </si>
  <si>
    <t>Приложение № 3</t>
  </si>
  <si>
    <t>чел.</t>
  </si>
  <si>
    <t>Общая занимаемая площадь (зданий, строений, сооружений),</t>
  </si>
  <si>
    <t>кв.м.</t>
  </si>
  <si>
    <t xml:space="preserve"> в том числе: - на праве собственности, в оперативном управлении;</t>
  </si>
  <si>
    <t xml:space="preserve">                       - арендуемая площадь;</t>
  </si>
  <si>
    <t xml:space="preserve">                       - площадь в безвозмездном пользовании.</t>
  </si>
  <si>
    <t>кВт.ч.</t>
  </si>
  <si>
    <t>Площадь занимаемых помещений, в которых осуществляется потребление электрической энергии</t>
  </si>
  <si>
    <t>Удельный расход электрической энергии на снабжение органов государственной власти и государственных учреждений  (в расчете на 1 кв. метр площади)</t>
  </si>
  <si>
    <t>кВт.ч/ кв.м.</t>
  </si>
  <si>
    <t>Объем потребления электрической энергии, расчеты за которую осуществляются с использованием приборов учета</t>
  </si>
  <si>
    <t>Площадь занимаемых помещений, в которых расчеты за электрическую энергию осуществляются с использованием приборов учета</t>
  </si>
  <si>
    <t>Объем потребления электрической энергии, расчеты за которую осуществляются с применением расчетных способов (по нормативу поставщика)</t>
  </si>
  <si>
    <t>Площадь занимаемых помещений, в которых расчеты за электрическую энергию осуществляются с применением расчетных способов (по нормативу поставщика)</t>
  </si>
  <si>
    <t xml:space="preserve">Доля объемов электрической энергии, расчеты за которую осуществляются с использованием приборов учета </t>
  </si>
  <si>
    <t>Гкал</t>
  </si>
  <si>
    <t xml:space="preserve">Площадь занимаемых помещений, в которых осуществляется потребление тепловой энергии </t>
  </si>
  <si>
    <t>Удельный расход тепловой энергии на снабжение органов государственной власти и государственных учреждений (в расчете на 1 кв. метр площади)</t>
  </si>
  <si>
    <t>Гкал / кв.м.</t>
  </si>
  <si>
    <t>Объем потребления тепловой энергии, расчеты за которую осуществляются с использованием приборов учета</t>
  </si>
  <si>
    <t>Площадь занимаемых помещений, в которых расчеты за тепловую энергию осуществляются с использованием приборов учета</t>
  </si>
  <si>
    <t>Объем потребления тепловой энергии, расчеты за которую осуществляются с применением расчетных способов (по нормативу поставщика)</t>
  </si>
  <si>
    <t>Площадь занимаемых помещений, в которых расчеты за тепловую энергию осуществляются с применением расчетных способов (по нормативу поставщика)</t>
  </si>
  <si>
    <t xml:space="preserve">Доля объемов тепловой энергии, расчеты за которую осуществляются с использованием приборов учета </t>
  </si>
  <si>
    <t>куб.м.</t>
  </si>
  <si>
    <t>Среднедневная численность посетителей помещений, в которых осуществляется потребление холодной воды</t>
  </si>
  <si>
    <t>Удельный расход холодной воды на снабжение органов государственной власти и государственных учреждений (в расчете на 1 человека)</t>
  </si>
  <si>
    <t>куб.м./1 чел.</t>
  </si>
  <si>
    <t>Объем потребления холодной  воды, расчеты за которую осуществляются с использованием приборов учета</t>
  </si>
  <si>
    <t>Объем потребления холодной воды, расчеты за которую осуществляются с применением расчетных способов (по нормативу постащика)</t>
  </si>
  <si>
    <t xml:space="preserve">Доля объемов холодной  воды, расчеты за которую осуществляются с использованием приборов учета </t>
  </si>
  <si>
    <t>Объем потребления горячей воды</t>
  </si>
  <si>
    <t>Среднедневная численность посетителей помещений, в которых осуществляется потребление горячей воды</t>
  </si>
  <si>
    <t>Удельный расход горячей воды на снабжение органов государственной власти и государственных учреждений (в расчете на 1 человека)</t>
  </si>
  <si>
    <t>Объем потребления горячей воды, расчеты за которую осуществляются с использованием приборов учета</t>
  </si>
  <si>
    <t>Объем потребления горячей воды, расчеты за которую осуществляются с применением расчетных способов (по нормативу поставщика)</t>
  </si>
  <si>
    <t xml:space="preserve">Доля объемов горячей воды, расчеты за которую осуществляются с использованием приборов учета </t>
  </si>
  <si>
    <t>Объем водоотведения (стоки)</t>
  </si>
  <si>
    <t>Объем потребления природного газа</t>
  </si>
  <si>
    <t>в том числе: объем потребления природного газа в помещениях с индивидуальными системами газового отопления</t>
  </si>
  <si>
    <t>Среднедневная численность посетителей помещений, в которых осуществляется потребление природного газа</t>
  </si>
  <si>
    <t xml:space="preserve">Площадь занимаемых помещений, в которых осуществляется потребление природного газа </t>
  </si>
  <si>
    <t>в том числе: площадь занимаемых помещений с индивидуальными системами газового отопления</t>
  </si>
  <si>
    <t>Удельный расход природного газа на снабжение органов государственной власти и государственных учреждений (в расчете на 1 человека)</t>
  </si>
  <si>
    <t>куб.м./ чел.</t>
  </si>
  <si>
    <t>Количество транспортных средств, используемых органами государственной власти, государственными учреждениями,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используемыми в качестве моторного топлива</t>
  </si>
  <si>
    <t>ед.</t>
  </si>
  <si>
    <t xml:space="preserve">                   - среднедневная численность посетителей (для организаций культуры, учеников - для организаций образования, больных - здравоохранения, спортсменов - спорта, проживающих - социального обеспечения)</t>
  </si>
  <si>
    <t>1.1.</t>
  </si>
  <si>
    <t>1.2.</t>
  </si>
  <si>
    <t>2.</t>
  </si>
  <si>
    <t>1.</t>
  </si>
  <si>
    <t>2.3.</t>
  </si>
  <si>
    <t>3.1.</t>
  </si>
  <si>
    <t>3.2.</t>
  </si>
  <si>
    <t>3.3.</t>
  </si>
  <si>
    <t>3.4.</t>
  </si>
  <si>
    <t>3.5.</t>
  </si>
  <si>
    <t>3.6.</t>
  </si>
  <si>
    <t>3.7.</t>
  </si>
  <si>
    <t>4.1.</t>
  </si>
  <si>
    <t>4.2.</t>
  </si>
  <si>
    <t>4.3.</t>
  </si>
  <si>
    <t>4.4.</t>
  </si>
  <si>
    <t>4.5.</t>
  </si>
  <si>
    <t>4.6.</t>
  </si>
  <si>
    <t>4.7.</t>
  </si>
  <si>
    <t>Объем потребления холодной воды, всего</t>
  </si>
  <si>
    <t>Объем потребления тепловой энергии, всего</t>
  </si>
  <si>
    <t>Объем потребления электрической энергии, всего</t>
  </si>
  <si>
    <t>5.1.</t>
  </si>
  <si>
    <t>5.2.</t>
  </si>
  <si>
    <t>5.3.</t>
  </si>
  <si>
    <t>5.4.</t>
  </si>
  <si>
    <t>5.5.</t>
  </si>
  <si>
    <t>5.6.</t>
  </si>
  <si>
    <t>5.7.</t>
  </si>
  <si>
    <t>5.8.</t>
  </si>
  <si>
    <t>6.1.</t>
  </si>
  <si>
    <t>6.2.</t>
  </si>
  <si>
    <t>6.3.</t>
  </si>
  <si>
    <t>6.4.</t>
  </si>
  <si>
    <t>6.5.</t>
  </si>
  <si>
    <t>6.6.</t>
  </si>
  <si>
    <t>6.7.</t>
  </si>
  <si>
    <t>6.8.</t>
  </si>
  <si>
    <t>7.</t>
  </si>
  <si>
    <t>8.</t>
  </si>
  <si>
    <t>Удельный расход природного газа на снабжение органов государственной власти и государственных учреждений (в расчете на 1 кв. м )</t>
  </si>
  <si>
    <t>куб.м./ кв.м</t>
  </si>
  <si>
    <t>8.1.</t>
  </si>
  <si>
    <t>8.2.</t>
  </si>
  <si>
    <t>8.3.</t>
  </si>
  <si>
    <t>8.4.</t>
  </si>
  <si>
    <t>8.5.</t>
  </si>
  <si>
    <t>8.6.</t>
  </si>
  <si>
    <t>8.7.</t>
  </si>
  <si>
    <t>9.</t>
  </si>
  <si>
    <t>тыс. кВт.ч</t>
  </si>
  <si>
    <t>тыс. куб.м</t>
  </si>
  <si>
    <t>9.1.</t>
  </si>
  <si>
    <t>9.2.</t>
  </si>
  <si>
    <t>9.3.</t>
  </si>
  <si>
    <t>10.</t>
  </si>
  <si>
    <t>руб.</t>
  </si>
  <si>
    <t>Замена приборов учета потребления топливно-энергетических ресурсов</t>
  </si>
  <si>
    <t>за счет               целевых средств республиканского бюджета Республики                   Марий Эл, руб.</t>
  </si>
  <si>
    <t>за счет средств сметных назначений и субсидий республиканского бюджета Республики                   Марий Эл, руб.</t>
  </si>
  <si>
    <t>за счет внебюджетных источников, руб.</t>
  </si>
  <si>
    <t xml:space="preserve"> Числовое значение</t>
  </si>
  <si>
    <t>2.1.1.1.</t>
  </si>
  <si>
    <t>2.2.1.1.</t>
  </si>
  <si>
    <t>Целевые показатели в области энергосервиса и освещения</t>
  </si>
  <si>
    <t>(наименование министерства/ведомства)</t>
  </si>
  <si>
    <t xml:space="preserve">в т.ч. в натуральном выражении: по электрической энергии </t>
  </si>
  <si>
    <t>9.4.</t>
  </si>
  <si>
    <t>9.5.</t>
  </si>
  <si>
    <t>Доля зданий, строений, сооружений,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 оснащенных индивидуальными тепловыми пунктами с автоматическим погодным регулированием температуры теплоносителя, в общем количестве указанных зданий, строений, сооружений</t>
  </si>
  <si>
    <t>Количество зданий, строений, сооружений,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t>
  </si>
  <si>
    <t>Количество зданий, строений, сооружений,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 оснащенных индивидуальными тепловыми пунктами с автоматическим погодным регулированием температуры теплоносителя</t>
  </si>
  <si>
    <t>11.</t>
  </si>
  <si>
    <t>12.</t>
  </si>
  <si>
    <t>13.</t>
  </si>
  <si>
    <t>14.</t>
  </si>
  <si>
    <t>15.</t>
  </si>
  <si>
    <t>16.</t>
  </si>
  <si>
    <t>Количество  государственных учреждений Республики Марий Эл, предоставивших декларацию о потреблении энергетических ресурсов за 2016 год</t>
  </si>
  <si>
    <t>Доля государственных учреждений Республики Марий Эл, предоставивших декларацию о потреблении энергетических ресурсов за 2016 год, в общем количестве государственных учреждений Республики Марий Эл</t>
  </si>
  <si>
    <t xml:space="preserve">Количество государственных учреждений Республики Марий Эл (с учетом министерства/ведомства, по которым предоставляется информация) </t>
  </si>
  <si>
    <t xml:space="preserve">Целевые показатели в области энергосбережения и повышения энергетической эффективности за 3 квартал и 9 месяцев 2017 года  </t>
  </si>
  <si>
    <t>3 квартал              2017 года</t>
  </si>
  <si>
    <t>9 месяцев        2017 года</t>
  </si>
  <si>
    <t>Списочная численность сотрудников и посетителей, всего</t>
  </si>
  <si>
    <t>в том числе: - списочная численность сотрудников</t>
  </si>
  <si>
    <t>Списочная численность сотрудников, занимающих помещения, в которых осуществляется потребление холодной воды</t>
  </si>
  <si>
    <t>Списочная численность сотрудников и посетителей, занимающих помещения, в которых расчеты за холодную воду осуществляются с использованием приборов учета</t>
  </si>
  <si>
    <t>Списочная численность сотрудников и посетителей, занимающих помещения, в которых расчеты за холодную воду осуществляются с применением расчетных способов (по нормативу поставщика)</t>
  </si>
  <si>
    <t>Списочная численность сотрудников, занимающих помещения, в которых осуществляется потребление горячей воды</t>
  </si>
  <si>
    <t>Списочная численность сотрудников и посетителей, занимающих помещения, в которых расчеты за горячую воду осуществляются с использованием приборов учета</t>
  </si>
  <si>
    <t>Списочная численность сотрудников и посетителей, занимающих помещения, в которых расчеты за горячую воду осуществляются с применением расчетных способов (по нормативу поставщика)</t>
  </si>
  <si>
    <t>Списочная численность сотрудников, занимающих помещения, в которых осуществляется потребление природного газа</t>
  </si>
  <si>
    <t xml:space="preserve">                                               по тепловой энергии (отопление+ подогрев)</t>
  </si>
  <si>
    <t xml:space="preserve">                                               по природному газу</t>
  </si>
  <si>
    <t xml:space="preserve">                                               по воде (ГВС +ХВС)</t>
  </si>
  <si>
    <t xml:space="preserve">                                               по стокам </t>
  </si>
  <si>
    <r>
      <t xml:space="preserve">Полученная экономия(-)/перерасход(+) в стоимостном выражении по всем энергетическим ресурсам, воде и стокам  </t>
    </r>
    <r>
      <rPr>
        <i/>
        <sz val="10"/>
        <color indexed="8"/>
        <rFont val="Times New Roman"/>
        <family val="1"/>
      </rPr>
      <t>(общая сумма расходов по ТЭР за фактический отчетный период "-" общая сумма расходов по ТЭР за аналогичный период прошлого года)</t>
    </r>
  </si>
  <si>
    <t>Информация
 о реализации мероприятий государственной программы  Республики Марий Эл «Энергосбережение и повышение энергетической эффективности  на 2013- 2020 годы» 
за  9 месяцев 2017 года</t>
  </si>
  <si>
    <t>Информация
о подтверждающих документах по финансированию мероприятий государственной программы  Республики Марий Эл «Энергосбережение и повышение энергетической эффективности  на 2013- 2020 годы»  за 9 месяцев 2017 года</t>
  </si>
  <si>
    <t>ГКУ Республики 
Марий Эл
 "ЦЗН города 
Йошкар-Олы"</t>
  </si>
  <si>
    <t>№75 от 
16.05.2017</t>
  </si>
  <si>
    <t>ООО 
"Тепло Плюс"</t>
  </si>
  <si>
    <t>Выполнение работ 
по ремонту приставки 
ГВС с установкой 
счетчика горячей воды</t>
  </si>
  <si>
    <t xml:space="preserve">акт б\н от 
24.05.2017
Сч. №74
от 24.05.2017
</t>
  </si>
  <si>
    <t>п\п №432607
от 11.08.2017</t>
  </si>
  <si>
    <t>Проведение технических мероприятий в государственных организациях РМЭ по энергосбережению и повышению энергетической эффективности в системах электро-, тепло-, газоснабжения, водоснабжения и водоотведения</t>
  </si>
  <si>
    <t xml:space="preserve">ООО "Газпром газораспределение Йошкар-Ола"                 ООО "ЦЕНТР-ЛЮКС"         ООО "Газпром газораспределение Йошкар-Ола"  ООО "Газпром газораспределение Йошкар-Ола" ООО "ЦЕНТР-ЛЮКС"         ООО "ЦЕНТР-ЛЮКС"          ФБУ "Марийский ЦСМ"                </t>
  </si>
  <si>
    <t>Техобслуживание газового оборудования    Замена заглушки  Снятие (установка) счетчика газа     ремонт, регулировка и поверка счетчиков газа                        смена стартера в светильнике           ремонт смывного бачка                оказание услуг по поверке (калибровке) средств измерений</t>
  </si>
  <si>
    <t xml:space="preserve">сф 150830089 от 17.05.17;              сф 150830422 от 08.09.17;             сч 2 от 12.01.17 сф 150900038 от 25.07.17              сч 605 от25.07.17                сч 215от 31.08.17              сч 594 от31.08.17   сч 14003 от 14.08.17       </t>
  </si>
  <si>
    <t xml:space="preserve">11606,88;  8327,77;   59346,96;     770,31;         367,52;       6013,00;     1138,81;     2384,84;      461,82;       2445,21;       612,00;        602,05;      3160,04; </t>
  </si>
  <si>
    <t>ЗКР653 от10.08.17                 ЗКР 538от 20.07.17     ЗКР665 от 10.08.17       ЗКР 659 от 10.08.17        ЗКР658 от 10.08.17       ЗКР482 от 26.07.17      ЗКР652от 10.08.17    ЗКР789 от 18.09.17     ЗКР660 от 10.08.17   ЗКР580 от 02.08.17   ЗКР582 от 02.08.17       ЗКР 777 от 13.09.17       ЗКР 677 от 15.08.17</t>
  </si>
  <si>
    <t>ГКУ Республики 
Марий Эл "ЦЗН 
Сернурского района"</t>
  </si>
  <si>
    <t>№40 
от 14.06.2017</t>
  </si>
  <si>
    <t>ИП Шестаков 
М.Е.</t>
  </si>
  <si>
    <t>гидроиспытание 
и промывка 
трубопроводов 
внутренней системы
 отопления</t>
  </si>
  <si>
    <t>счет №040 
от 14.06.2017</t>
  </si>
  <si>
    <t>п/п 331657
 от 21.07.2017</t>
  </si>
  <si>
    <t>Обучение специалистов</t>
  </si>
  <si>
    <t>№С\0116 
ПТУ-1
от 01.06.2017</t>
  </si>
  <si>
    <t>ООО "Учебный центр Мариэнер-гонадзор"</t>
  </si>
  <si>
    <t>обучение по программе ДПО "Предэкзамена-ционная подготовка персонала, занимающегося эксплуатацией теплопотребляющих энергоустановок и тепловых сетей"</t>
  </si>
  <si>
    <t>счет №С\0116 
ПТУ-1
от 01.06.2017</t>
  </si>
  <si>
    <t>п/п 414781
 от 08.08.2017</t>
  </si>
  <si>
    <t>Департамент труда и занятости населения Республики Марий Эл</t>
  </si>
  <si>
    <t>ГКУ Республики Марий Эл "ЦЗН города Волжска и Волжского района"</t>
  </si>
  <si>
    <t>04.03.2016 №128-П</t>
  </si>
  <si>
    <t>ФБУ "Марийский ЦСМ"</t>
  </si>
  <si>
    <t xml:space="preserve">Работы по поверке средств измерений </t>
  </si>
  <si>
    <t>№00003403 от 23.03.2016</t>
  </si>
  <si>
    <t>№333316 от 21.07.2017</t>
  </si>
  <si>
    <t>ГКУ Республики 
Марий Эл "ЦЗН 
Звениговского района"</t>
  </si>
  <si>
    <t>25.08.2017 №б/н</t>
  </si>
  <si>
    <t>ООО "Фотон"</t>
  </si>
  <si>
    <t>Работы по испытаниям и измерениям параметров электрооборудования</t>
  </si>
  <si>
    <t>№620 от 28.08.2017</t>
  </si>
  <si>
    <t>№510406 от 30.08.2017</t>
  </si>
  <si>
    <t>Договор 98 от 02.07.15  Договор № 4670-14 от 07.12.15 Договор № 24 от 14.09.16  Договор № б/н от 17.10.16  Договор № б/н от 20.04.16     Договор № ОМ 1035 от 20.09.16         договор № 4670-14 от 27.01.17      Договор б/н от 12.01.17  Договор 123-РР от 24.07.17     Дог б/н от 31.08.17          Дог б/н от 31.08.17          Дог 828 П-17 от 25.07.17</t>
  </si>
  <si>
    <t>11606,88     8327,77     59346,96       770,31           367,52          6013,00       8818,69                     461,82         2445,21;         612,00;         602,05;          771,59;        3160,04</t>
  </si>
  <si>
    <t>Исполнитель: Попов Антон Александрович, тел. 45-14-26</t>
  </si>
  <si>
    <t>И.о.руководителя:    _______________   Лазарев Александр Владимирович</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</si>
</sst>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9">
    <font>
      <sz val="10"/>
      <name val="Arial Cyr"/>
      <family val="0"/>
    </font>
    <font>
      <sz val="12"/>
      <name val="Times New Roman"/>
      <family val="1"/>
    </font>
    <font>
      <b/>
      <sz val="14"/>
      <name val="Times New Roman"/>
      <family val="1"/>
    </font>
    <font>
      <sz val="9"/>
      <name val="Times New Roman"/>
      <family val="1"/>
    </font>
    <font>
      <sz val="10"/>
      <name val="Times New Roman"/>
      <family val="1"/>
    </font>
    <font>
      <b/>
      <sz val="12"/>
      <name val="Times New Roman"/>
      <family val="1"/>
    </font>
    <font>
      <sz val="8"/>
      <name val="Times New Roman"/>
      <family val="1"/>
    </font>
    <font>
      <b/>
      <sz val="10"/>
      <name val="Times New Roman"/>
      <family val="1"/>
    </font>
    <font>
      <sz val="8"/>
      <color indexed="8"/>
      <name val="Times New Roman"/>
      <family val="1"/>
    </font>
    <font>
      <sz val="10"/>
      <color indexed="8"/>
      <name val="Times New Roman"/>
      <family val="1"/>
    </font>
    <font>
      <sz val="6"/>
      <name val="Times New Roman"/>
      <family val="1"/>
    </font>
    <font>
      <sz val="8"/>
      <name val="Arial Cyr"/>
      <family val="0"/>
    </font>
    <font>
      <sz val="11"/>
      <name val="Times New Roman"/>
      <family val="1"/>
    </font>
    <font>
      <sz val="12"/>
      <color indexed="8"/>
      <name val="Times New Roman"/>
      <family val="1"/>
    </font>
    <font>
      <sz val="14"/>
      <name val="Times New Roman"/>
      <family val="1"/>
    </font>
    <font>
      <b/>
      <sz val="10"/>
      <name val="Arial Cyr"/>
      <family val="0"/>
    </font>
    <font>
      <sz val="14"/>
      <name val="Arial Cyr"/>
      <family val="0"/>
    </font>
    <font>
      <b/>
      <sz val="8"/>
      <name val="Times New Roman"/>
      <family val="1"/>
    </font>
    <font>
      <sz val="14"/>
      <color indexed="8"/>
      <name val="Times New Roman"/>
      <family val="1"/>
    </font>
    <font>
      <b/>
      <sz val="10"/>
      <color indexed="8"/>
      <name val="Times New Roman"/>
      <family val="1"/>
    </font>
    <font>
      <b/>
      <sz val="12"/>
      <color indexed="8"/>
      <name val="Times New Roman"/>
      <family val="1"/>
    </font>
    <font>
      <b/>
      <sz val="16"/>
      <name val="Times New Roman"/>
      <family val="1"/>
    </font>
    <font>
      <sz val="16"/>
      <name val="Arial Cyr"/>
      <family val="0"/>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34">
    <xf numFmtId="0" fontId="0" fillId="0" borderId="0" xfId="0" applyAlignment="1">
      <alignment/>
    </xf>
    <xf numFmtId="0" fontId="1" fillId="0" borderId="0" xfId="0" applyFont="1" applyAlignment="1">
      <alignment horizontal="right"/>
    </xf>
    <xf numFmtId="0" fontId="4" fillId="0" borderId="0" xfId="0"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justify" vertical="center" wrapText="1"/>
    </xf>
    <xf numFmtId="2" fontId="5" fillId="33" borderId="11" xfId="0" applyNumberFormat="1" applyFont="1" applyFill="1" applyBorder="1" applyAlignment="1" applyProtection="1">
      <alignment horizontal="center" vertical="center"/>
      <protection hidden="1"/>
    </xf>
    <xf numFmtId="2" fontId="1" fillId="0" borderId="11" xfId="0" applyNumberFormat="1" applyFont="1" applyFill="1" applyBorder="1" applyAlignment="1" applyProtection="1">
      <alignment horizontal="center" vertical="center"/>
      <protection hidden="1"/>
    </xf>
    <xf numFmtId="0" fontId="4" fillId="0" borderId="0" xfId="0" applyFont="1" applyBorder="1" applyAlignment="1">
      <alignment horizontal="right" wrapText="1"/>
    </xf>
    <xf numFmtId="0" fontId="6" fillId="0" borderId="11" xfId="0" applyFont="1" applyBorder="1" applyAlignment="1">
      <alignment horizontal="center"/>
    </xf>
    <xf numFmtId="0" fontId="6" fillId="0" borderId="11" xfId="0" applyFont="1" applyFill="1" applyBorder="1" applyAlignment="1">
      <alignment horizontal="center" vertical="center" wrapText="1"/>
    </xf>
    <xf numFmtId="1" fontId="1" fillId="33" borderId="11" xfId="0" applyNumberFormat="1" applyFont="1" applyFill="1" applyBorder="1" applyAlignment="1">
      <alignment horizontal="center" vertical="center" wrapText="1"/>
    </xf>
    <xf numFmtId="0" fontId="6" fillId="0" borderId="11" xfId="0" applyFont="1" applyBorder="1" applyAlignment="1">
      <alignment horizontal="center" vertical="center"/>
    </xf>
    <xf numFmtId="14"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0" fillId="0" borderId="11" xfId="0" applyBorder="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horizontal="center"/>
    </xf>
    <xf numFmtId="0" fontId="0" fillId="0" borderId="11" xfId="0" applyBorder="1" applyAlignment="1">
      <alignment horizontal="center"/>
    </xf>
    <xf numFmtId="0" fontId="0" fillId="0" borderId="0" xfId="0" applyAlignment="1">
      <alignment horizontal="center"/>
    </xf>
    <xf numFmtId="0" fontId="15" fillId="0" borderId="0" xfId="0" applyFont="1" applyAlignment="1">
      <alignment horizontal="center"/>
    </xf>
    <xf numFmtId="1" fontId="1" fillId="0" borderId="11" xfId="0" applyNumberFormat="1" applyFont="1" applyFill="1" applyBorder="1" applyAlignment="1" applyProtection="1">
      <alignment horizontal="center" vertical="center"/>
      <protection hidden="1"/>
    </xf>
    <xf numFmtId="0" fontId="4" fillId="0" borderId="0" xfId="0" applyFont="1" applyAlignment="1">
      <alignment/>
    </xf>
    <xf numFmtId="0" fontId="16" fillId="0" borderId="0" xfId="0" applyFont="1" applyAlignment="1">
      <alignment/>
    </xf>
    <xf numFmtId="0" fontId="14" fillId="0" borderId="0" xfId="0" applyFont="1" applyAlignment="1">
      <alignment/>
    </xf>
    <xf numFmtId="1" fontId="5" fillId="33" borderId="11" xfId="0" applyNumberFormat="1" applyFont="1" applyFill="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center" vertical="center"/>
    </xf>
    <xf numFmtId="0" fontId="0" fillId="0" borderId="0" xfId="0" applyAlignment="1">
      <alignment horizontal="justify" vertical="center"/>
    </xf>
    <xf numFmtId="0" fontId="13" fillId="0" borderId="1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xf>
    <xf numFmtId="0" fontId="7" fillId="34" borderId="11" xfId="0" applyFont="1" applyFill="1" applyBorder="1" applyAlignment="1">
      <alignment horizontal="center" vertical="center"/>
    </xf>
    <xf numFmtId="0" fontId="7" fillId="34" borderId="11" xfId="0" applyFont="1" applyFill="1" applyBorder="1" applyAlignment="1">
      <alignment horizontal="justify" vertical="center"/>
    </xf>
    <xf numFmtId="0" fontId="17" fillId="34" borderId="11"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1" xfId="0" applyFont="1" applyFill="1" applyBorder="1" applyAlignment="1">
      <alignment horizontal="justify" vertical="center"/>
    </xf>
    <xf numFmtId="0" fontId="6" fillId="34" borderId="11" xfId="0" applyFont="1" applyFill="1" applyBorder="1" applyAlignment="1">
      <alignment horizontal="center" vertical="center" wrapText="1"/>
    </xf>
    <xf numFmtId="0" fontId="7" fillId="34" borderId="11"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4" fillId="34" borderId="11" xfId="0" applyFont="1" applyFill="1" applyBorder="1" applyAlignment="1">
      <alignment horizontal="center" vertical="center"/>
    </xf>
    <xf numFmtId="0" fontId="4" fillId="34" borderId="11" xfId="0" applyFont="1" applyFill="1" applyBorder="1" applyAlignment="1">
      <alignment horizontal="justify" vertical="center"/>
    </xf>
    <xf numFmtId="0" fontId="4" fillId="34" borderId="11" xfId="0" applyFont="1" applyFill="1" applyBorder="1" applyAlignment="1">
      <alignment horizontal="justify" vertical="center" wrapText="1"/>
    </xf>
    <xf numFmtId="0" fontId="9" fillId="34" borderId="11" xfId="0" applyFont="1" applyFill="1" applyBorder="1" applyAlignment="1">
      <alignment horizontal="justify" vertical="center" wrapText="1"/>
    </xf>
    <xf numFmtId="16" fontId="4" fillId="34" borderId="11" xfId="0" applyNumberFormat="1" applyFont="1" applyFill="1" applyBorder="1" applyAlignment="1">
      <alignment horizontal="center" vertical="center"/>
    </xf>
    <xf numFmtId="0" fontId="19" fillId="34" borderId="11" xfId="0" applyFont="1" applyFill="1" applyBorder="1" applyAlignment="1">
      <alignment horizontal="justify" vertical="center" wrapText="1"/>
    </xf>
    <xf numFmtId="0" fontId="0" fillId="0" borderId="0" xfId="0" applyBorder="1" applyAlignment="1">
      <alignment/>
    </xf>
    <xf numFmtId="0" fontId="1" fillId="0" borderId="11" xfId="0" applyFont="1" applyBorder="1" applyAlignment="1">
      <alignment horizontal="center"/>
    </xf>
    <xf numFmtId="0" fontId="1" fillId="0" borderId="11" xfId="0" applyFont="1" applyBorder="1" applyAlignment="1">
      <alignment horizontal="center" vertical="center"/>
    </xf>
    <xf numFmtId="0" fontId="7" fillId="0" borderId="11" xfId="0" applyFont="1" applyBorder="1" applyAlignment="1">
      <alignment horizontal="center" vertical="center"/>
    </xf>
    <xf numFmtId="0" fontId="15" fillId="0" borderId="11" xfId="0" applyFont="1" applyBorder="1" applyAlignment="1">
      <alignment horizontal="center" vertical="center"/>
    </xf>
    <xf numFmtId="0" fontId="17" fillId="0" borderId="11" xfId="0" applyFont="1" applyBorder="1" applyAlignment="1">
      <alignment horizontal="center" vertical="center" wrapText="1"/>
    </xf>
    <xf numFmtId="1" fontId="5" fillId="0" borderId="11" xfId="0" applyNumberFormat="1" applyFont="1" applyBorder="1" applyAlignment="1">
      <alignment horizontal="center" vertical="center" wrapText="1"/>
    </xf>
    <xf numFmtId="0" fontId="17" fillId="0" borderId="11" xfId="0" applyFont="1" applyFill="1" applyBorder="1" applyAlignment="1">
      <alignment horizontal="center" vertical="center" wrapText="1"/>
    </xf>
    <xf numFmtId="1" fontId="5" fillId="0" borderId="11" xfId="0" applyNumberFormat="1" applyFont="1" applyFill="1" applyBorder="1" applyAlignment="1" applyProtection="1">
      <alignment horizontal="center" vertical="center"/>
      <protection hidden="1"/>
    </xf>
    <xf numFmtId="0" fontId="1" fillId="0" borderId="11" xfId="0" applyFont="1" applyBorder="1" applyAlignment="1">
      <alignment horizontal="center" vertical="center" wrapText="1"/>
    </xf>
    <xf numFmtId="164" fontId="4"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10" xfId="0" applyFont="1" applyBorder="1" applyAlignment="1">
      <alignment horizontal="center" vertical="top"/>
    </xf>
    <xf numFmtId="0" fontId="18" fillId="0" borderId="0" xfId="0" applyFont="1" applyFill="1" applyBorder="1" applyAlignment="1">
      <alignment vertical="center" wrapText="1"/>
    </xf>
    <xf numFmtId="0" fontId="7" fillId="0" borderId="11" xfId="0" applyFont="1" applyBorder="1" applyAlignment="1">
      <alignment horizontal="justify" vertical="center" wrapText="1"/>
    </xf>
    <xf numFmtId="3" fontId="5" fillId="0" borderId="11" xfId="0" applyNumberFormat="1" applyFont="1" applyFill="1" applyBorder="1" applyAlignment="1">
      <alignment horizontal="center" vertical="center" wrapText="1"/>
    </xf>
    <xf numFmtId="3" fontId="5" fillId="33" borderId="11" xfId="0" applyNumberFormat="1" applyFont="1" applyFill="1" applyBorder="1" applyAlignment="1">
      <alignment horizontal="center" vertical="center" wrapText="1"/>
    </xf>
    <xf numFmtId="3" fontId="1"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33" borderId="11" xfId="0" applyNumberFormat="1" applyFont="1" applyFill="1" applyBorder="1" applyAlignment="1">
      <alignment horizontal="center" vertical="center" wrapText="1"/>
    </xf>
    <xf numFmtId="3" fontId="1" fillId="34" borderId="11" xfId="0"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0" xfId="0" applyFont="1" applyAlignment="1">
      <alignment horizontal="center" wrapText="1"/>
    </xf>
    <xf numFmtId="0" fontId="2" fillId="0" borderId="10" xfId="0" applyFont="1" applyBorder="1" applyAlignment="1">
      <alignment horizontal="center"/>
    </xf>
    <xf numFmtId="0" fontId="3" fillId="0" borderId="0" xfId="0" applyFont="1" applyBorder="1" applyAlignment="1">
      <alignment horizontal="center" vertical="top"/>
    </xf>
    <xf numFmtId="0" fontId="4" fillId="0" borderId="11"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0" xfId="0" applyFont="1" applyBorder="1" applyAlignment="1">
      <alignment horizontal="center" wrapText="1"/>
    </xf>
    <xf numFmtId="0" fontId="14" fillId="0" borderId="13" xfId="0" applyFont="1" applyBorder="1" applyAlignment="1">
      <alignment horizontal="center" wrapText="1"/>
    </xf>
    <xf numFmtId="0" fontId="1" fillId="0" borderId="11" xfId="0" applyFont="1" applyFill="1" applyBorder="1" applyAlignment="1">
      <alignment horizontal="center" vertical="center" wrapText="1"/>
    </xf>
    <xf numFmtId="0" fontId="4" fillId="0" borderId="0" xfId="0" applyFont="1" applyAlignment="1">
      <alignment horizontal="right" wrapText="1"/>
    </xf>
    <xf numFmtId="0" fontId="0" fillId="0" borderId="0" xfId="0" applyAlignment="1">
      <alignment horizontal="right"/>
    </xf>
    <xf numFmtId="49" fontId="2" fillId="0" borderId="0" xfId="0" applyNumberFormat="1" applyFont="1" applyBorder="1" applyAlignment="1">
      <alignment horizontal="center" vertical="center" wrapText="1"/>
    </xf>
    <xf numFmtId="0" fontId="0" fillId="0" borderId="0" xfId="0" applyAlignment="1">
      <alignment/>
    </xf>
    <xf numFmtId="0" fontId="21" fillId="0" borderId="10" xfId="0" applyFont="1" applyBorder="1" applyAlignment="1">
      <alignment horizontal="center"/>
    </xf>
    <xf numFmtId="0" fontId="22" fillId="0" borderId="10" xfId="0" applyFont="1" applyBorder="1" applyAlignment="1">
      <alignment/>
    </xf>
    <xf numFmtId="0" fontId="18" fillId="0" borderId="0" xfId="0" applyFont="1" applyFill="1" applyBorder="1" applyAlignment="1">
      <alignment horizontal="center" vertical="center" wrapText="1"/>
    </xf>
    <xf numFmtId="0" fontId="0" fillId="0" borderId="11" xfId="0" applyBorder="1" applyAlignment="1">
      <alignment horizontal="center" vertical="center"/>
    </xf>
    <xf numFmtId="0" fontId="4" fillId="0" borderId="11" xfId="0" applyFont="1" applyBorder="1" applyAlignment="1">
      <alignment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left"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0" fillId="0" borderId="11" xfId="0"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2" fontId="1"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2" fontId="41" fillId="0" borderId="11"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1" fillId="0" borderId="19" xfId="0" applyFont="1" applyBorder="1" applyAlignment="1">
      <alignment horizontal="center" vertical="center"/>
    </xf>
    <xf numFmtId="2" fontId="41" fillId="0" borderId="11" xfId="0" applyNumberFormat="1" applyFont="1" applyBorder="1" applyAlignment="1">
      <alignment horizontal="center" vertical="center"/>
    </xf>
    <xf numFmtId="14"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xf>
    <xf numFmtId="0" fontId="1"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SheetLayoutView="100" workbookViewId="0" topLeftCell="A10">
      <selection activeCell="D14" sqref="D14"/>
    </sheetView>
  </sheetViews>
  <sheetFormatPr defaultColWidth="9.00390625" defaultRowHeight="12.75"/>
  <cols>
    <col min="1" max="1" width="6.125" style="24" customWidth="1"/>
    <col min="2" max="2" width="47.625" style="24" customWidth="1"/>
    <col min="3" max="3" width="19.75390625" style="24" customWidth="1"/>
    <col min="4" max="4" width="14.875" style="24" customWidth="1"/>
    <col min="5" max="5" width="15.25390625" style="24" customWidth="1"/>
    <col min="6" max="6" width="17.625" style="24" customWidth="1"/>
  </cols>
  <sheetData>
    <row r="1" ht="15.75">
      <c r="F1" s="1" t="s">
        <v>0</v>
      </c>
    </row>
    <row r="2" spans="1:6" ht="93.75" customHeight="1">
      <c r="A2" s="89" t="s">
        <v>196</v>
      </c>
      <c r="B2" s="89"/>
      <c r="C2" s="89"/>
      <c r="D2" s="89"/>
      <c r="E2" s="89"/>
      <c r="F2" s="89"/>
    </row>
    <row r="3" spans="1:6" ht="37.5" customHeight="1">
      <c r="A3" s="90" t="s">
        <v>222</v>
      </c>
      <c r="B3" s="90"/>
      <c r="C3" s="90"/>
      <c r="D3" s="90"/>
      <c r="E3" s="90"/>
      <c r="F3" s="90"/>
    </row>
    <row r="4" spans="1:6" ht="16.5" customHeight="1">
      <c r="A4" s="91" t="s">
        <v>163</v>
      </c>
      <c r="B4" s="91"/>
      <c r="C4" s="91"/>
      <c r="D4" s="91"/>
      <c r="E4" s="91"/>
      <c r="F4" s="91"/>
    </row>
    <row r="5" ht="18.75" customHeight="1">
      <c r="F5" s="2" t="s">
        <v>1</v>
      </c>
    </row>
    <row r="6" spans="1:6" ht="15.75">
      <c r="A6" s="3"/>
      <c r="B6" s="3"/>
      <c r="C6" s="3"/>
      <c r="D6" s="3"/>
      <c r="E6" s="3"/>
      <c r="F6" s="4"/>
    </row>
    <row r="7" spans="1:6" ht="12.75" customHeight="1">
      <c r="A7" s="92" t="s">
        <v>2</v>
      </c>
      <c r="B7" s="92" t="s">
        <v>3</v>
      </c>
      <c r="C7" s="92" t="s">
        <v>4</v>
      </c>
      <c r="D7" s="92" t="s">
        <v>5</v>
      </c>
      <c r="E7" s="92"/>
      <c r="F7" s="92"/>
    </row>
    <row r="8" spans="1:6" ht="106.5" customHeight="1">
      <c r="A8" s="92"/>
      <c r="B8" s="92"/>
      <c r="C8" s="92"/>
      <c r="D8" s="58" t="s">
        <v>156</v>
      </c>
      <c r="E8" s="59" t="s">
        <v>157</v>
      </c>
      <c r="F8" s="17" t="s">
        <v>158</v>
      </c>
    </row>
    <row r="9" spans="1:6" ht="12.75">
      <c r="A9" s="5">
        <v>1</v>
      </c>
      <c r="B9" s="5">
        <v>2</v>
      </c>
      <c r="C9" s="5">
        <v>3</v>
      </c>
      <c r="D9" s="5">
        <v>4</v>
      </c>
      <c r="E9" s="5">
        <v>5</v>
      </c>
      <c r="F9" s="5">
        <v>6</v>
      </c>
    </row>
    <row r="10" spans="1:6" ht="36" customHeight="1">
      <c r="A10" s="5" t="s">
        <v>101</v>
      </c>
      <c r="B10" s="6" t="s">
        <v>155</v>
      </c>
      <c r="C10" s="7">
        <f aca="true" t="shared" si="0" ref="C10:C15">SUM(D10:F10)</f>
        <v>0</v>
      </c>
      <c r="D10" s="8"/>
      <c r="E10" s="8"/>
      <c r="F10" s="8"/>
    </row>
    <row r="11" spans="1:6" ht="57.75" customHeight="1">
      <c r="A11" s="5" t="s">
        <v>100</v>
      </c>
      <c r="B11" s="6" t="s">
        <v>6</v>
      </c>
      <c r="C11" s="7">
        <f t="shared" si="0"/>
        <v>0</v>
      </c>
      <c r="D11" s="8"/>
      <c r="E11" s="8"/>
      <c r="F11" s="8"/>
    </row>
    <row r="12" spans="1:6" ht="35.25" customHeight="1">
      <c r="A12" s="5" t="s">
        <v>25</v>
      </c>
      <c r="B12" s="6" t="s">
        <v>48</v>
      </c>
      <c r="C12" s="7">
        <f t="shared" si="0"/>
        <v>0</v>
      </c>
      <c r="D12" s="8"/>
      <c r="E12" s="8"/>
      <c r="F12" s="8"/>
    </row>
    <row r="13" spans="1:6" ht="56.25" customHeight="1">
      <c r="A13" s="5" t="s">
        <v>27</v>
      </c>
      <c r="B13" s="6" t="s">
        <v>7</v>
      </c>
      <c r="C13" s="7">
        <f t="shared" si="0"/>
        <v>10345.04</v>
      </c>
      <c r="D13" s="8">
        <v>10345.04</v>
      </c>
      <c r="E13" s="8"/>
      <c r="F13" s="8"/>
    </row>
    <row r="14" spans="1:6" ht="80.25" customHeight="1">
      <c r="A14" s="5" t="s">
        <v>29</v>
      </c>
      <c r="B14" s="6" t="s">
        <v>8</v>
      </c>
      <c r="C14" s="7">
        <f t="shared" si="0"/>
        <v>137646.07</v>
      </c>
      <c r="D14" s="8">
        <v>137646.07</v>
      </c>
      <c r="E14" s="8"/>
      <c r="F14" s="8"/>
    </row>
    <row r="15" spans="1:6" ht="53.25" customHeight="1">
      <c r="A15" s="5" t="s">
        <v>31</v>
      </c>
      <c r="B15" s="6" t="s">
        <v>9</v>
      </c>
      <c r="C15" s="7">
        <f t="shared" si="0"/>
        <v>0</v>
      </c>
      <c r="D15" s="8"/>
      <c r="E15" s="8"/>
      <c r="F15" s="8"/>
    </row>
    <row r="16" spans="1:6" ht="27.75" customHeight="1">
      <c r="A16" s="80" t="s">
        <v>10</v>
      </c>
      <c r="B16" s="81"/>
      <c r="C16" s="7">
        <f>SUM(C10:C15)</f>
        <v>147991.11000000002</v>
      </c>
      <c r="D16" s="7">
        <f>SUM(D10:D15)</f>
        <v>147991.11000000002</v>
      </c>
      <c r="E16" s="7">
        <f>SUM(E10:E15)</f>
        <v>0</v>
      </c>
      <c r="F16" s="7">
        <f>SUM(F10:F15)</f>
        <v>0</v>
      </c>
    </row>
    <row r="17" ht="18.75" customHeight="1">
      <c r="F17" s="9" t="s">
        <v>11</v>
      </c>
    </row>
    <row r="18" spans="1:6" ht="35.25" customHeight="1">
      <c r="A18" s="82" t="s">
        <v>162</v>
      </c>
      <c r="B18" s="82"/>
      <c r="C18" s="82"/>
      <c r="D18" s="82"/>
      <c r="E18" s="82"/>
      <c r="F18" s="82"/>
    </row>
    <row r="19" spans="1:6" ht="37.5" customHeight="1">
      <c r="A19" s="57" t="s">
        <v>2</v>
      </c>
      <c r="B19" s="83" t="s">
        <v>12</v>
      </c>
      <c r="C19" s="84"/>
      <c r="D19" s="85"/>
      <c r="E19" s="57" t="s">
        <v>13</v>
      </c>
      <c r="F19" s="57" t="s">
        <v>159</v>
      </c>
    </row>
    <row r="20" spans="1:6" ht="12.75">
      <c r="A20" s="10">
        <v>1</v>
      </c>
      <c r="B20" s="86">
        <v>2</v>
      </c>
      <c r="C20" s="87"/>
      <c r="D20" s="88"/>
      <c r="E20" s="10">
        <v>3</v>
      </c>
      <c r="F20" s="10">
        <v>4</v>
      </c>
    </row>
    <row r="21" spans="1:6" ht="32.25" customHeight="1">
      <c r="A21" s="51" t="s">
        <v>101</v>
      </c>
      <c r="B21" s="71" t="s">
        <v>14</v>
      </c>
      <c r="C21" s="72"/>
      <c r="D21" s="73"/>
      <c r="E21" s="53" t="s">
        <v>15</v>
      </c>
      <c r="F21" s="54"/>
    </row>
    <row r="22" spans="1:6" ht="38.25" customHeight="1">
      <c r="A22" s="51" t="s">
        <v>100</v>
      </c>
      <c r="B22" s="71" t="s">
        <v>16</v>
      </c>
      <c r="C22" s="72"/>
      <c r="D22" s="73"/>
      <c r="E22" s="55" t="s">
        <v>15</v>
      </c>
      <c r="F22" s="27">
        <f>F23+F26</f>
        <v>886</v>
      </c>
    </row>
    <row r="23" spans="1:6" ht="18" customHeight="1">
      <c r="A23" s="13" t="s">
        <v>17</v>
      </c>
      <c r="B23" s="74" t="s">
        <v>18</v>
      </c>
      <c r="C23" s="75"/>
      <c r="D23" s="76"/>
      <c r="E23" s="11" t="s">
        <v>15</v>
      </c>
      <c r="F23" s="23">
        <v>20</v>
      </c>
    </row>
    <row r="24" spans="1:6" ht="20.25" customHeight="1">
      <c r="A24" s="14" t="s">
        <v>19</v>
      </c>
      <c r="B24" s="74" t="s">
        <v>20</v>
      </c>
      <c r="C24" s="75"/>
      <c r="D24" s="76"/>
      <c r="E24" s="11" t="s">
        <v>15</v>
      </c>
      <c r="F24" s="23">
        <v>10</v>
      </c>
    </row>
    <row r="25" spans="1:6" ht="20.25" customHeight="1">
      <c r="A25" s="15" t="s">
        <v>160</v>
      </c>
      <c r="B25" s="74" t="s">
        <v>21</v>
      </c>
      <c r="C25" s="75"/>
      <c r="D25" s="76"/>
      <c r="E25" s="11" t="s">
        <v>15</v>
      </c>
      <c r="F25" s="23"/>
    </row>
    <row r="26" spans="1:6" ht="18.75" customHeight="1">
      <c r="A26" s="13" t="s">
        <v>22</v>
      </c>
      <c r="B26" s="74" t="s">
        <v>23</v>
      </c>
      <c r="C26" s="75"/>
      <c r="D26" s="76"/>
      <c r="E26" s="11" t="s">
        <v>15</v>
      </c>
      <c r="F26" s="23">
        <v>866</v>
      </c>
    </row>
    <row r="27" spans="1:6" ht="21.75" customHeight="1">
      <c r="A27" s="15" t="s">
        <v>24</v>
      </c>
      <c r="B27" s="74" t="s">
        <v>20</v>
      </c>
      <c r="C27" s="75"/>
      <c r="D27" s="76"/>
      <c r="E27" s="11" t="s">
        <v>15</v>
      </c>
      <c r="F27" s="23">
        <v>842</v>
      </c>
    </row>
    <row r="28" spans="1:6" ht="18.75" customHeight="1">
      <c r="A28" s="15" t="s">
        <v>161</v>
      </c>
      <c r="B28" s="74" t="s">
        <v>21</v>
      </c>
      <c r="C28" s="75"/>
      <c r="D28" s="76"/>
      <c r="E28" s="11" t="s">
        <v>15</v>
      </c>
      <c r="F28" s="23">
        <v>12</v>
      </c>
    </row>
    <row r="29" spans="1:6" ht="37.5" customHeight="1">
      <c r="A29" s="51" t="s">
        <v>25</v>
      </c>
      <c r="B29" s="71" t="s">
        <v>26</v>
      </c>
      <c r="C29" s="72"/>
      <c r="D29" s="73"/>
      <c r="E29" s="55" t="s">
        <v>15</v>
      </c>
      <c r="F29" s="56"/>
    </row>
    <row r="30" spans="1:6" ht="34.5" customHeight="1">
      <c r="A30" s="5" t="s">
        <v>27</v>
      </c>
      <c r="B30" s="74" t="s">
        <v>28</v>
      </c>
      <c r="C30" s="75"/>
      <c r="D30" s="76"/>
      <c r="E30" s="11" t="s">
        <v>15</v>
      </c>
      <c r="F30" s="12">
        <f>F24+F27+F29</f>
        <v>852</v>
      </c>
    </row>
    <row r="31" spans="1:6" ht="40.5" customHeight="1">
      <c r="A31" s="5" t="s">
        <v>29</v>
      </c>
      <c r="B31" s="74" t="s">
        <v>30</v>
      </c>
      <c r="C31" s="75"/>
      <c r="D31" s="76"/>
      <c r="E31" s="11" t="s">
        <v>15</v>
      </c>
      <c r="F31" s="12">
        <f>F22-F30</f>
        <v>34</v>
      </c>
    </row>
    <row r="32" spans="1:6" ht="39.75" customHeight="1">
      <c r="A32" s="5" t="s">
        <v>31</v>
      </c>
      <c r="B32" s="77" t="s">
        <v>32</v>
      </c>
      <c r="C32" s="78"/>
      <c r="D32" s="79"/>
      <c r="E32" s="11" t="s">
        <v>33</v>
      </c>
      <c r="F32" s="12">
        <f>F30/F22*100</f>
        <v>96.16252821670429</v>
      </c>
    </row>
  </sheetData>
  <sheetProtection/>
  <mergeCells count="23">
    <mergeCell ref="A2:F2"/>
    <mergeCell ref="A3:F3"/>
    <mergeCell ref="A4:F4"/>
    <mergeCell ref="A7:A8"/>
    <mergeCell ref="B7:B8"/>
    <mergeCell ref="C7:C8"/>
    <mergeCell ref="D7:F7"/>
    <mergeCell ref="B21:D21"/>
    <mergeCell ref="B22:D22"/>
    <mergeCell ref="B23:D23"/>
    <mergeCell ref="B24:D24"/>
    <mergeCell ref="A16:B16"/>
    <mergeCell ref="A18:F18"/>
    <mergeCell ref="B19:D19"/>
    <mergeCell ref="B20:D20"/>
    <mergeCell ref="B29:D29"/>
    <mergeCell ref="B30:D30"/>
    <mergeCell ref="B31:D31"/>
    <mergeCell ref="B32:D32"/>
    <mergeCell ref="B25:D25"/>
    <mergeCell ref="B26:D26"/>
    <mergeCell ref="B27:D27"/>
    <mergeCell ref="B28:D28"/>
  </mergeCells>
  <printOptions/>
  <pageMargins left="1.1811023622047245" right="0.3937007874015748" top="0.4724409448818898" bottom="0.37" header="0.5118110236220472" footer="0.3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N16"/>
  <sheetViews>
    <sheetView view="pageBreakPreview" zoomScale="75" zoomScaleSheetLayoutView="75" zoomScalePageLayoutView="0" workbookViewId="0" topLeftCell="A13">
      <selection activeCell="G16" sqref="G16"/>
    </sheetView>
  </sheetViews>
  <sheetFormatPr defaultColWidth="9.00390625" defaultRowHeight="12.75"/>
  <cols>
    <col min="2" max="2" width="29.625" style="0" customWidth="1"/>
    <col min="3" max="3" width="17.00390625" style="0" customWidth="1"/>
    <col min="4" max="4" width="14.125" style="0" customWidth="1"/>
    <col min="5" max="5" width="15.00390625" style="0" customWidth="1"/>
    <col min="6" max="6" width="14.25390625" style="0" customWidth="1"/>
    <col min="7" max="7" width="18.375" style="0" customWidth="1"/>
    <col min="8" max="8" width="14.625" style="0" customWidth="1"/>
    <col min="9" max="9" width="12.625" style="0" customWidth="1"/>
    <col min="10" max="10" width="12.125" style="0" customWidth="1"/>
    <col min="11" max="11" width="15.875" style="0" customWidth="1"/>
    <col min="12" max="12" width="16.25390625" style="0" customWidth="1"/>
    <col min="13" max="13" width="15.375" style="0" customWidth="1"/>
    <col min="14" max="14" width="16.875" style="0" customWidth="1"/>
  </cols>
  <sheetData>
    <row r="1" ht="15.75">
      <c r="N1" s="1" t="s">
        <v>34</v>
      </c>
    </row>
    <row r="2" spans="1:14" ht="60" customHeight="1">
      <c r="A2" s="89" t="s">
        <v>197</v>
      </c>
      <c r="B2" s="89"/>
      <c r="C2" s="89"/>
      <c r="D2" s="89"/>
      <c r="E2" s="89"/>
      <c r="F2" s="89"/>
      <c r="G2" s="89"/>
      <c r="H2" s="89"/>
      <c r="I2" s="89"/>
      <c r="J2" s="89"/>
      <c r="K2" s="89"/>
      <c r="L2" s="89"/>
      <c r="M2" s="89"/>
      <c r="N2" s="89"/>
    </row>
    <row r="3" spans="1:14" ht="60" customHeight="1">
      <c r="A3" s="100" t="s">
        <v>222</v>
      </c>
      <c r="B3" s="100"/>
      <c r="C3" s="100"/>
      <c r="D3" s="100"/>
      <c r="E3" s="100"/>
      <c r="F3" s="100"/>
      <c r="G3" s="100"/>
      <c r="H3" s="100"/>
      <c r="I3" s="100"/>
      <c r="J3" s="100"/>
      <c r="K3" s="100"/>
      <c r="L3" s="100"/>
      <c r="M3" s="100"/>
      <c r="N3" s="100"/>
    </row>
    <row r="4" spans="1:14" ht="21" customHeight="1">
      <c r="A4" s="101" t="s">
        <v>163</v>
      </c>
      <c r="B4" s="101"/>
      <c r="C4" s="101"/>
      <c r="D4" s="101"/>
      <c r="E4" s="101"/>
      <c r="F4" s="101"/>
      <c r="G4" s="101"/>
      <c r="H4" s="101"/>
      <c r="I4" s="101"/>
      <c r="J4" s="101"/>
      <c r="K4" s="101"/>
      <c r="L4" s="101"/>
      <c r="M4" s="101"/>
      <c r="N4" s="101"/>
    </row>
    <row r="6" spans="1:14" ht="25.5" customHeight="1">
      <c r="A6" s="102" t="s">
        <v>35</v>
      </c>
      <c r="B6" s="102" t="s">
        <v>3</v>
      </c>
      <c r="C6" s="102" t="s">
        <v>36</v>
      </c>
      <c r="D6" s="102" t="s">
        <v>37</v>
      </c>
      <c r="E6" s="93" t="s">
        <v>38</v>
      </c>
      <c r="F6" s="96" t="s">
        <v>39</v>
      </c>
      <c r="G6" s="93" t="s">
        <v>40</v>
      </c>
      <c r="H6" s="93" t="s">
        <v>41</v>
      </c>
      <c r="I6" s="99" t="s">
        <v>42</v>
      </c>
      <c r="J6" s="99"/>
      <c r="K6" s="99"/>
      <c r="L6" s="99"/>
      <c r="M6" s="99"/>
      <c r="N6" s="99"/>
    </row>
    <row r="7" spans="1:14" ht="85.5" customHeight="1">
      <c r="A7" s="102"/>
      <c r="B7" s="102"/>
      <c r="C7" s="102"/>
      <c r="D7" s="102"/>
      <c r="E7" s="94"/>
      <c r="F7" s="97"/>
      <c r="G7" s="94"/>
      <c r="H7" s="94"/>
      <c r="I7" s="102" t="s">
        <v>43</v>
      </c>
      <c r="J7" s="102"/>
      <c r="K7" s="102" t="s">
        <v>44</v>
      </c>
      <c r="L7" s="102"/>
      <c r="M7" s="102" t="s">
        <v>45</v>
      </c>
      <c r="N7" s="102"/>
    </row>
    <row r="8" spans="1:14" ht="102.75" customHeight="1">
      <c r="A8" s="102"/>
      <c r="B8" s="102"/>
      <c r="C8" s="102"/>
      <c r="D8" s="102"/>
      <c r="E8" s="95"/>
      <c r="F8" s="98"/>
      <c r="G8" s="95"/>
      <c r="H8" s="95"/>
      <c r="I8" s="31" t="s">
        <v>46</v>
      </c>
      <c r="J8" s="31" t="s">
        <v>47</v>
      </c>
      <c r="K8" s="31" t="s">
        <v>46</v>
      </c>
      <c r="L8" s="31" t="s">
        <v>47</v>
      </c>
      <c r="M8" s="31" t="s">
        <v>46</v>
      </c>
      <c r="N8" s="31" t="s">
        <v>47</v>
      </c>
    </row>
    <row r="9" spans="1:14" ht="15.75">
      <c r="A9" s="49">
        <v>1</v>
      </c>
      <c r="B9" s="49">
        <v>2</v>
      </c>
      <c r="C9" s="49">
        <v>3</v>
      </c>
      <c r="D9" s="49">
        <v>4</v>
      </c>
      <c r="E9" s="49">
        <v>5</v>
      </c>
      <c r="F9" s="49">
        <v>6</v>
      </c>
      <c r="G9" s="49">
        <f>F9+1</f>
        <v>7</v>
      </c>
      <c r="H9" s="49">
        <f aca="true" t="shared" si="0" ref="H9:N9">G9+1</f>
        <v>8</v>
      </c>
      <c r="I9" s="49">
        <f t="shared" si="0"/>
        <v>9</v>
      </c>
      <c r="J9" s="49">
        <f t="shared" si="0"/>
        <v>10</v>
      </c>
      <c r="K9" s="49">
        <f t="shared" si="0"/>
        <v>11</v>
      </c>
      <c r="L9" s="49">
        <f t="shared" si="0"/>
        <v>12</v>
      </c>
      <c r="M9" s="49">
        <f t="shared" si="0"/>
        <v>13</v>
      </c>
      <c r="N9" s="49">
        <f t="shared" si="0"/>
        <v>14</v>
      </c>
    </row>
    <row r="10" spans="1:14" ht="63.75" customHeight="1">
      <c r="A10" s="117" t="s">
        <v>101</v>
      </c>
      <c r="B10" s="123" t="s">
        <v>155</v>
      </c>
      <c r="C10" s="17" t="s">
        <v>198</v>
      </c>
      <c r="D10" s="17" t="s">
        <v>199</v>
      </c>
      <c r="E10" s="5">
        <v>28890</v>
      </c>
      <c r="F10" s="17" t="s">
        <v>200</v>
      </c>
      <c r="G10" s="17" t="s">
        <v>201</v>
      </c>
      <c r="H10" s="17" t="s">
        <v>202</v>
      </c>
      <c r="I10" s="17" t="s">
        <v>203</v>
      </c>
      <c r="J10" s="110">
        <v>28890</v>
      </c>
      <c r="K10" s="16"/>
      <c r="L10" s="16"/>
      <c r="M10" s="16"/>
      <c r="N10" s="16"/>
    </row>
    <row r="11" spans="1:14" s="21" customFormat="1" ht="79.5" customHeight="1">
      <c r="A11" s="118"/>
      <c r="B11" s="124"/>
      <c r="C11" s="17" t="s">
        <v>223</v>
      </c>
      <c r="D11" s="57" t="s">
        <v>224</v>
      </c>
      <c r="E11" s="125">
        <v>560</v>
      </c>
      <c r="F11" s="17" t="s">
        <v>225</v>
      </c>
      <c r="G11" s="57" t="s">
        <v>226</v>
      </c>
      <c r="H11" s="57" t="s">
        <v>227</v>
      </c>
      <c r="I11" s="126" t="s">
        <v>228</v>
      </c>
      <c r="J11" s="127">
        <v>560</v>
      </c>
      <c r="K11" s="20"/>
      <c r="L11" s="20"/>
      <c r="M11" s="18"/>
      <c r="N11" s="19"/>
    </row>
    <row r="12" spans="1:14" s="21" customFormat="1" ht="133.5" customHeight="1">
      <c r="A12" s="50">
        <v>2</v>
      </c>
      <c r="B12" s="57" t="s">
        <v>216</v>
      </c>
      <c r="C12" s="120" t="s">
        <v>210</v>
      </c>
      <c r="D12" s="119" t="s">
        <v>217</v>
      </c>
      <c r="E12" s="5">
        <v>2161</v>
      </c>
      <c r="F12" s="120" t="s">
        <v>218</v>
      </c>
      <c r="G12" s="120" t="s">
        <v>219</v>
      </c>
      <c r="H12" s="119" t="s">
        <v>220</v>
      </c>
      <c r="I12" s="119" t="s">
        <v>221</v>
      </c>
      <c r="J12" s="110">
        <v>2161</v>
      </c>
      <c r="K12" s="20"/>
      <c r="L12" s="20"/>
      <c r="M12" s="18"/>
      <c r="N12" s="19"/>
    </row>
    <row r="13" spans="1:14" s="21" customFormat="1" ht="114.75" customHeight="1">
      <c r="A13" s="117">
        <v>3</v>
      </c>
      <c r="B13" s="115" t="s">
        <v>204</v>
      </c>
      <c r="C13" s="120" t="s">
        <v>210</v>
      </c>
      <c r="D13" s="119" t="s">
        <v>211</v>
      </c>
      <c r="E13" s="5">
        <v>5442.9</v>
      </c>
      <c r="F13" s="119" t="s">
        <v>212</v>
      </c>
      <c r="G13" s="119" t="s">
        <v>213</v>
      </c>
      <c r="H13" s="119" t="s">
        <v>214</v>
      </c>
      <c r="I13" s="119" t="s">
        <v>215</v>
      </c>
      <c r="J13" s="110">
        <v>5442.9</v>
      </c>
      <c r="K13" s="20"/>
      <c r="L13" s="20"/>
      <c r="M13" s="18"/>
      <c r="N13" s="19"/>
    </row>
    <row r="14" spans="1:14" s="21" customFormat="1" ht="342" customHeight="1">
      <c r="A14" s="129"/>
      <c r="B14" s="128"/>
      <c r="C14" s="17" t="s">
        <v>229</v>
      </c>
      <c r="D14" s="111" t="s">
        <v>235</v>
      </c>
      <c r="E14" s="112" t="s">
        <v>236</v>
      </c>
      <c r="F14" s="111" t="s">
        <v>205</v>
      </c>
      <c r="G14" s="111" t="s">
        <v>206</v>
      </c>
      <c r="H14" s="17" t="s">
        <v>207</v>
      </c>
      <c r="I14" s="18" t="s">
        <v>209</v>
      </c>
      <c r="J14" s="121" t="s">
        <v>208</v>
      </c>
      <c r="K14" s="114"/>
      <c r="L14" s="113"/>
      <c r="M14" s="18"/>
      <c r="N14" s="19"/>
    </row>
    <row r="15" spans="1:14" s="21" customFormat="1" ht="116.25" customHeight="1">
      <c r="A15" s="118"/>
      <c r="B15" s="116"/>
      <c r="C15" s="17" t="s">
        <v>223</v>
      </c>
      <c r="D15" s="131" t="s">
        <v>230</v>
      </c>
      <c r="E15" s="132">
        <v>13700</v>
      </c>
      <c r="F15" s="57" t="s">
        <v>231</v>
      </c>
      <c r="G15" s="17" t="s">
        <v>232</v>
      </c>
      <c r="H15" s="57" t="s">
        <v>233</v>
      </c>
      <c r="I15" s="126" t="s">
        <v>234</v>
      </c>
      <c r="J15" s="130">
        <v>13700</v>
      </c>
      <c r="K15" s="114"/>
      <c r="L15" s="113"/>
      <c r="M15" s="18"/>
      <c r="N15" s="19"/>
    </row>
    <row r="16" spans="1:14" s="22" customFormat="1" ht="45" customHeight="1">
      <c r="A16" s="51"/>
      <c r="B16" s="51" t="s">
        <v>10</v>
      </c>
      <c r="C16" s="52"/>
      <c r="D16" s="52"/>
      <c r="E16" s="52">
        <v>154057.74</v>
      </c>
      <c r="F16" s="52"/>
      <c r="G16" s="52"/>
      <c r="H16" s="52"/>
      <c r="I16" s="52"/>
      <c r="J16" s="52">
        <v>147991.11</v>
      </c>
      <c r="K16" s="52"/>
      <c r="L16" s="52"/>
      <c r="M16" s="51"/>
      <c r="N16" s="51"/>
    </row>
  </sheetData>
  <sheetProtection/>
  <mergeCells count="19">
    <mergeCell ref="A10:A11"/>
    <mergeCell ref="B10:B11"/>
    <mergeCell ref="B13:B15"/>
    <mergeCell ref="A13:A15"/>
    <mergeCell ref="A2:N2"/>
    <mergeCell ref="A6:A8"/>
    <mergeCell ref="B6:B8"/>
    <mergeCell ref="C6:C8"/>
    <mergeCell ref="D6:D8"/>
    <mergeCell ref="E6:E8"/>
    <mergeCell ref="F6:F8"/>
    <mergeCell ref="G6:G8"/>
    <mergeCell ref="H6:H8"/>
    <mergeCell ref="I6:N6"/>
    <mergeCell ref="A3:N3"/>
    <mergeCell ref="A4:N4"/>
    <mergeCell ref="I7:J7"/>
    <mergeCell ref="K7:L7"/>
    <mergeCell ref="M7:N7"/>
  </mergeCells>
  <printOptions/>
  <pageMargins left="0.75" right="0.75" top="1" bottom="1" header="0.5" footer="0.5"/>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227"/>
  <sheetViews>
    <sheetView zoomScalePageLayoutView="0" workbookViewId="0" topLeftCell="A70">
      <selection activeCell="B74" sqref="B74"/>
    </sheetView>
  </sheetViews>
  <sheetFormatPr defaultColWidth="9.00390625" defaultRowHeight="12.75"/>
  <cols>
    <col min="1" max="1" width="5.125" style="0" customWidth="1"/>
    <col min="2" max="2" width="56.125" style="0" customWidth="1"/>
    <col min="3" max="3" width="9.75390625" style="0" customWidth="1"/>
    <col min="4" max="4" width="12.25390625" style="0" customWidth="1"/>
    <col min="5" max="5" width="12.375" style="0" customWidth="1"/>
  </cols>
  <sheetData>
    <row r="1" spans="1:5" ht="15.75" customHeight="1">
      <c r="A1" s="25"/>
      <c r="B1" s="26"/>
      <c r="C1" s="103" t="s">
        <v>49</v>
      </c>
      <c r="D1" s="103"/>
      <c r="E1" s="104"/>
    </row>
    <row r="2" spans="1:5" ht="42.75" customHeight="1">
      <c r="A2" s="105" t="s">
        <v>179</v>
      </c>
      <c r="B2" s="105"/>
      <c r="C2" s="105"/>
      <c r="D2" s="105"/>
      <c r="E2" s="106"/>
    </row>
    <row r="3" spans="1:5" ht="28.5" customHeight="1">
      <c r="A3" s="107" t="s">
        <v>222</v>
      </c>
      <c r="B3" s="107"/>
      <c r="C3" s="107"/>
      <c r="D3" s="107"/>
      <c r="E3" s="108"/>
    </row>
    <row r="4" spans="1:5" ht="13.5" customHeight="1">
      <c r="A4" s="91" t="s">
        <v>163</v>
      </c>
      <c r="B4" s="91"/>
      <c r="C4" s="91"/>
      <c r="D4" s="91"/>
      <c r="E4" s="106"/>
    </row>
    <row r="5" spans="1:4" ht="13.5" customHeight="1">
      <c r="A5" s="60"/>
      <c r="B5" s="60"/>
      <c r="C5" s="60"/>
      <c r="D5" s="60"/>
    </row>
    <row r="6" spans="1:5" ht="48" customHeight="1">
      <c r="A6" s="17" t="s">
        <v>2</v>
      </c>
      <c r="B6" s="17" t="s">
        <v>12</v>
      </c>
      <c r="C6" s="17" t="s">
        <v>13</v>
      </c>
      <c r="D6" s="17" t="s">
        <v>180</v>
      </c>
      <c r="E6" s="17" t="s">
        <v>181</v>
      </c>
    </row>
    <row r="7" spans="1:5" ht="12" customHeight="1">
      <c r="A7" s="10">
        <v>1</v>
      </c>
      <c r="B7" s="10">
        <v>2</v>
      </c>
      <c r="C7" s="10">
        <v>3</v>
      </c>
      <c r="D7" s="10">
        <v>4</v>
      </c>
      <c r="E7" s="10">
        <v>4</v>
      </c>
    </row>
    <row r="8" spans="1:5" ht="18.75" customHeight="1">
      <c r="A8" s="34" t="s">
        <v>101</v>
      </c>
      <c r="B8" s="35" t="s">
        <v>182</v>
      </c>
      <c r="C8" s="36" t="s">
        <v>50</v>
      </c>
      <c r="D8" s="64">
        <f>D9+D10</f>
        <v>852</v>
      </c>
      <c r="E8" s="64">
        <f>E9+E10</f>
        <v>960</v>
      </c>
    </row>
    <row r="9" spans="1:5" ht="18.75" customHeight="1">
      <c r="A9" s="37" t="s">
        <v>98</v>
      </c>
      <c r="B9" s="38" t="s">
        <v>183</v>
      </c>
      <c r="C9" s="39" t="s">
        <v>50</v>
      </c>
      <c r="D9" s="65">
        <v>265</v>
      </c>
      <c r="E9" s="65">
        <v>265</v>
      </c>
    </row>
    <row r="10" spans="1:5" ht="47.25" customHeight="1">
      <c r="A10" s="37" t="s">
        <v>99</v>
      </c>
      <c r="B10" s="38" t="s">
        <v>97</v>
      </c>
      <c r="C10" s="39" t="s">
        <v>50</v>
      </c>
      <c r="D10" s="65">
        <v>587</v>
      </c>
      <c r="E10" s="65">
        <v>695</v>
      </c>
    </row>
    <row r="11" spans="1:5" ht="21" customHeight="1">
      <c r="A11" s="34" t="s">
        <v>100</v>
      </c>
      <c r="B11" s="40" t="s">
        <v>51</v>
      </c>
      <c r="C11" s="36" t="s">
        <v>52</v>
      </c>
      <c r="D11" s="64">
        <f>D12+D14+D13</f>
        <v>5158.8</v>
      </c>
      <c r="E11" s="64">
        <f>E12+E14+E13</f>
        <v>5158.8</v>
      </c>
    </row>
    <row r="12" spans="1:5" ht="15.75" customHeight="1">
      <c r="A12" s="37" t="s">
        <v>17</v>
      </c>
      <c r="B12" s="41" t="s">
        <v>53</v>
      </c>
      <c r="C12" s="39" t="s">
        <v>52</v>
      </c>
      <c r="D12" s="66">
        <v>2952</v>
      </c>
      <c r="E12" s="66">
        <v>2952</v>
      </c>
    </row>
    <row r="13" spans="1:5" ht="15.75" customHeight="1">
      <c r="A13" s="37" t="s">
        <v>22</v>
      </c>
      <c r="B13" s="41" t="s">
        <v>54</v>
      </c>
      <c r="C13" s="39" t="s">
        <v>52</v>
      </c>
      <c r="D13" s="66">
        <v>1804</v>
      </c>
      <c r="E13" s="66">
        <v>1804</v>
      </c>
    </row>
    <row r="14" spans="1:5" ht="15.75" customHeight="1">
      <c r="A14" s="37" t="s">
        <v>102</v>
      </c>
      <c r="B14" s="41" t="s">
        <v>55</v>
      </c>
      <c r="C14" s="39" t="s">
        <v>52</v>
      </c>
      <c r="D14" s="66">
        <v>402.8</v>
      </c>
      <c r="E14" s="66">
        <v>402.8</v>
      </c>
    </row>
    <row r="15" spans="1:5" ht="24" customHeight="1">
      <c r="A15" s="34" t="s">
        <v>25</v>
      </c>
      <c r="B15" s="35" t="s">
        <v>119</v>
      </c>
      <c r="C15" s="36" t="s">
        <v>56</v>
      </c>
      <c r="D15" s="64">
        <f>D18+D20</f>
        <v>38453</v>
      </c>
      <c r="E15" s="64">
        <f>E18+E20</f>
        <v>136777</v>
      </c>
    </row>
    <row r="16" spans="1:5" ht="26.25" customHeight="1">
      <c r="A16" s="42" t="s">
        <v>103</v>
      </c>
      <c r="B16" s="43" t="s">
        <v>57</v>
      </c>
      <c r="C16" s="39" t="s">
        <v>52</v>
      </c>
      <c r="D16" s="67">
        <v>4993</v>
      </c>
      <c r="E16" s="67">
        <v>4993</v>
      </c>
    </row>
    <row r="17" spans="1:5" ht="39.75" customHeight="1">
      <c r="A17" s="42" t="s">
        <v>104</v>
      </c>
      <c r="B17" s="44" t="s">
        <v>58</v>
      </c>
      <c r="C17" s="39" t="s">
        <v>59</v>
      </c>
      <c r="D17" s="68">
        <f>D15/D16</f>
        <v>7.701381934708592</v>
      </c>
      <c r="E17" s="68">
        <f>E15/E16</f>
        <v>27.39375125175245</v>
      </c>
    </row>
    <row r="18" spans="1:5" ht="26.25" customHeight="1">
      <c r="A18" s="42" t="s">
        <v>105</v>
      </c>
      <c r="B18" s="43" t="s">
        <v>60</v>
      </c>
      <c r="C18" s="39" t="s">
        <v>56</v>
      </c>
      <c r="D18" s="65">
        <v>38453</v>
      </c>
      <c r="E18" s="65">
        <v>136777</v>
      </c>
    </row>
    <row r="19" spans="1:5" ht="41.25" customHeight="1">
      <c r="A19" s="42" t="s">
        <v>106</v>
      </c>
      <c r="B19" s="43" t="s">
        <v>61</v>
      </c>
      <c r="C19" s="39" t="s">
        <v>52</v>
      </c>
      <c r="D19" s="65">
        <v>4993</v>
      </c>
      <c r="E19" s="65">
        <v>4993</v>
      </c>
    </row>
    <row r="20" spans="1:5" ht="41.25" customHeight="1">
      <c r="A20" s="42" t="s">
        <v>107</v>
      </c>
      <c r="B20" s="43" t="s">
        <v>62</v>
      </c>
      <c r="C20" s="39" t="s">
        <v>56</v>
      </c>
      <c r="D20" s="65"/>
      <c r="E20" s="65"/>
    </row>
    <row r="21" spans="1:5" ht="39.75" customHeight="1">
      <c r="A21" s="42" t="s">
        <v>108</v>
      </c>
      <c r="B21" s="43" t="s">
        <v>63</v>
      </c>
      <c r="C21" s="39" t="s">
        <v>52</v>
      </c>
      <c r="D21" s="65"/>
      <c r="E21" s="65"/>
    </row>
    <row r="22" spans="1:5" ht="30" customHeight="1">
      <c r="A22" s="42" t="s">
        <v>109</v>
      </c>
      <c r="B22" s="45" t="s">
        <v>64</v>
      </c>
      <c r="C22" s="39" t="s">
        <v>33</v>
      </c>
      <c r="D22" s="68">
        <f>D18/D15*100</f>
        <v>100</v>
      </c>
      <c r="E22" s="68">
        <f>E18/E15*100</f>
        <v>100</v>
      </c>
    </row>
    <row r="23" spans="1:5" ht="20.25" customHeight="1">
      <c r="A23" s="34">
        <v>4</v>
      </c>
      <c r="B23" s="35" t="s">
        <v>118</v>
      </c>
      <c r="C23" s="36" t="s">
        <v>65</v>
      </c>
      <c r="D23" s="64">
        <f>D26+D28</f>
        <v>8.81</v>
      </c>
      <c r="E23" s="64">
        <f>E26+E28</f>
        <v>622.6</v>
      </c>
    </row>
    <row r="24" spans="1:5" ht="37.5" customHeight="1">
      <c r="A24" s="42" t="s">
        <v>110</v>
      </c>
      <c r="B24" s="43" t="s">
        <v>66</v>
      </c>
      <c r="C24" s="39" t="s">
        <v>52</v>
      </c>
      <c r="D24" s="67">
        <v>4247.6</v>
      </c>
      <c r="E24" s="67">
        <v>4247.6</v>
      </c>
    </row>
    <row r="25" spans="1:5" ht="38.25" customHeight="1">
      <c r="A25" s="42" t="s">
        <v>111</v>
      </c>
      <c r="B25" s="44" t="s">
        <v>67</v>
      </c>
      <c r="C25" s="39" t="s">
        <v>68</v>
      </c>
      <c r="D25" s="68">
        <f>D23/D24</f>
        <v>0.0020741124399660986</v>
      </c>
      <c r="E25" s="68">
        <f>E23/E24</f>
        <v>0.1465768904793295</v>
      </c>
    </row>
    <row r="26" spans="1:5" ht="29.25" customHeight="1">
      <c r="A26" s="42" t="s">
        <v>112</v>
      </c>
      <c r="B26" s="43" t="s">
        <v>69</v>
      </c>
      <c r="C26" s="39" t="s">
        <v>65</v>
      </c>
      <c r="D26" s="65">
        <v>0</v>
      </c>
      <c r="E26" s="65">
        <v>122.8</v>
      </c>
    </row>
    <row r="27" spans="1:5" ht="33" customHeight="1">
      <c r="A27" s="42" t="s">
        <v>113</v>
      </c>
      <c r="B27" s="43" t="s">
        <v>70</v>
      </c>
      <c r="C27" s="39" t="s">
        <v>52</v>
      </c>
      <c r="D27" s="65">
        <v>1111</v>
      </c>
      <c r="E27" s="65">
        <v>1111</v>
      </c>
    </row>
    <row r="28" spans="1:5" ht="42" customHeight="1">
      <c r="A28" s="42" t="s">
        <v>114</v>
      </c>
      <c r="B28" s="43" t="s">
        <v>71</v>
      </c>
      <c r="C28" s="39" t="s">
        <v>65</v>
      </c>
      <c r="D28" s="65">
        <v>8.81</v>
      </c>
      <c r="E28" s="65">
        <v>499.8</v>
      </c>
    </row>
    <row r="29" spans="1:5" ht="39" customHeight="1">
      <c r="A29" s="42" t="s">
        <v>115</v>
      </c>
      <c r="B29" s="43" t="s">
        <v>72</v>
      </c>
      <c r="C29" s="39" t="s">
        <v>52</v>
      </c>
      <c r="D29" s="65">
        <v>3137</v>
      </c>
      <c r="E29" s="65">
        <v>3137</v>
      </c>
    </row>
    <row r="30" spans="1:5" ht="28.5" customHeight="1">
      <c r="A30" s="42" t="s">
        <v>116</v>
      </c>
      <c r="B30" s="45" t="s">
        <v>73</v>
      </c>
      <c r="C30" s="39" t="s">
        <v>33</v>
      </c>
      <c r="D30" s="68">
        <f>D26/D23*100</f>
        <v>0</v>
      </c>
      <c r="E30" s="68">
        <f>E26/E23*100</f>
        <v>19.723739158368133</v>
      </c>
    </row>
    <row r="31" spans="1:5" ht="21.75" customHeight="1">
      <c r="A31" s="34" t="s">
        <v>29</v>
      </c>
      <c r="B31" s="35" t="s">
        <v>117</v>
      </c>
      <c r="C31" s="36" t="s">
        <v>74</v>
      </c>
      <c r="D31" s="64">
        <f>D35+D37</f>
        <v>586.5</v>
      </c>
      <c r="E31" s="64">
        <f>E35+E37</f>
        <v>1480.9</v>
      </c>
    </row>
    <row r="32" spans="1:5" ht="27" customHeight="1">
      <c r="A32" s="42" t="s">
        <v>120</v>
      </c>
      <c r="B32" s="43" t="s">
        <v>184</v>
      </c>
      <c r="C32" s="39" t="s">
        <v>50</v>
      </c>
      <c r="D32" s="67">
        <v>265</v>
      </c>
      <c r="E32" s="67">
        <v>265</v>
      </c>
    </row>
    <row r="33" spans="1:5" ht="30.75" customHeight="1">
      <c r="A33" s="42" t="s">
        <v>121</v>
      </c>
      <c r="B33" s="43" t="s">
        <v>75</v>
      </c>
      <c r="C33" s="39" t="s">
        <v>50</v>
      </c>
      <c r="D33" s="67">
        <v>587</v>
      </c>
      <c r="E33" s="67">
        <v>694</v>
      </c>
    </row>
    <row r="34" spans="1:5" ht="38.25" customHeight="1">
      <c r="A34" s="42" t="s">
        <v>122</v>
      </c>
      <c r="B34" s="43" t="s">
        <v>76</v>
      </c>
      <c r="C34" s="39" t="s">
        <v>77</v>
      </c>
      <c r="D34" s="68">
        <f>D31/(D32+D33)</f>
        <v>0.6883802816901409</v>
      </c>
      <c r="E34" s="68">
        <f>E31/(E32+E33)</f>
        <v>1.5442127215849843</v>
      </c>
    </row>
    <row r="35" spans="1:5" ht="28.5" customHeight="1">
      <c r="A35" s="42" t="s">
        <v>123</v>
      </c>
      <c r="B35" s="43" t="s">
        <v>78</v>
      </c>
      <c r="C35" s="39" t="s">
        <v>74</v>
      </c>
      <c r="D35" s="65">
        <v>586.5</v>
      </c>
      <c r="E35" s="65">
        <v>1480.9</v>
      </c>
    </row>
    <row r="36" spans="1:5" ht="39" customHeight="1">
      <c r="A36" s="42" t="s">
        <v>124</v>
      </c>
      <c r="B36" s="43" t="s">
        <v>185</v>
      </c>
      <c r="C36" s="39" t="s">
        <v>50</v>
      </c>
      <c r="D36" s="65">
        <v>852</v>
      </c>
      <c r="E36" s="65">
        <v>949</v>
      </c>
    </row>
    <row r="37" spans="1:5" ht="42" customHeight="1">
      <c r="A37" s="42" t="s">
        <v>125</v>
      </c>
      <c r="B37" s="43" t="s">
        <v>79</v>
      </c>
      <c r="C37" s="39" t="s">
        <v>74</v>
      </c>
      <c r="D37" s="65"/>
      <c r="E37" s="65"/>
    </row>
    <row r="38" spans="1:5" ht="40.5" customHeight="1">
      <c r="A38" s="42" t="s">
        <v>126</v>
      </c>
      <c r="B38" s="43" t="s">
        <v>186</v>
      </c>
      <c r="C38" s="39" t="s">
        <v>50</v>
      </c>
      <c r="D38" s="65"/>
      <c r="E38" s="65"/>
    </row>
    <row r="39" spans="1:5" ht="26.25" customHeight="1">
      <c r="A39" s="42" t="s">
        <v>127</v>
      </c>
      <c r="B39" s="45" t="s">
        <v>80</v>
      </c>
      <c r="C39" s="39" t="s">
        <v>33</v>
      </c>
      <c r="D39" s="68">
        <f>D35/D31*100</f>
        <v>100</v>
      </c>
      <c r="E39" s="68">
        <f>E35/E31*100</f>
        <v>100</v>
      </c>
    </row>
    <row r="40" spans="1:5" ht="21" customHeight="1">
      <c r="A40" s="34" t="s">
        <v>31</v>
      </c>
      <c r="B40" s="35" t="s">
        <v>81</v>
      </c>
      <c r="C40" s="36" t="s">
        <v>74</v>
      </c>
      <c r="D40" s="64">
        <f>D44+D46</f>
        <v>34.5</v>
      </c>
      <c r="E40" s="64">
        <f>E44+E46</f>
        <v>103.5</v>
      </c>
    </row>
    <row r="41" spans="1:5" ht="30.75" customHeight="1">
      <c r="A41" s="42" t="s">
        <v>128</v>
      </c>
      <c r="B41" s="43" t="s">
        <v>187</v>
      </c>
      <c r="C41" s="39" t="s">
        <v>50</v>
      </c>
      <c r="D41" s="67">
        <v>134</v>
      </c>
      <c r="E41" s="67">
        <v>134</v>
      </c>
    </row>
    <row r="42" spans="1:5" ht="32.25" customHeight="1">
      <c r="A42" s="42" t="s">
        <v>129</v>
      </c>
      <c r="B42" s="43" t="s">
        <v>82</v>
      </c>
      <c r="C42" s="39" t="s">
        <v>50</v>
      </c>
      <c r="D42" s="67">
        <v>175</v>
      </c>
      <c r="E42" s="67">
        <v>192</v>
      </c>
    </row>
    <row r="43" spans="1:5" ht="42" customHeight="1">
      <c r="A43" s="42" t="s">
        <v>130</v>
      </c>
      <c r="B43" s="43" t="s">
        <v>83</v>
      </c>
      <c r="C43" s="39" t="s">
        <v>77</v>
      </c>
      <c r="D43" s="68">
        <f>D40/(D41+D42)</f>
        <v>0.11165048543689321</v>
      </c>
      <c r="E43" s="68">
        <f>E40/(E41+E42)</f>
        <v>0.3174846625766871</v>
      </c>
    </row>
    <row r="44" spans="1:5" ht="32.25" customHeight="1">
      <c r="A44" s="42" t="s">
        <v>131</v>
      </c>
      <c r="B44" s="43" t="s">
        <v>84</v>
      </c>
      <c r="C44" s="39" t="s">
        <v>74</v>
      </c>
      <c r="D44" s="65">
        <v>34.5</v>
      </c>
      <c r="E44" s="65">
        <v>103.5</v>
      </c>
    </row>
    <row r="45" spans="1:5" ht="39.75" customHeight="1">
      <c r="A45" s="42" t="s">
        <v>132</v>
      </c>
      <c r="B45" s="43" t="s">
        <v>188</v>
      </c>
      <c r="C45" s="39" t="s">
        <v>50</v>
      </c>
      <c r="D45" s="65">
        <v>309</v>
      </c>
      <c r="E45" s="65">
        <v>326</v>
      </c>
    </row>
    <row r="46" spans="1:5" ht="40.5" customHeight="1">
      <c r="A46" s="42" t="s">
        <v>133</v>
      </c>
      <c r="B46" s="43" t="s">
        <v>85</v>
      </c>
      <c r="C46" s="39" t="s">
        <v>74</v>
      </c>
      <c r="D46" s="65"/>
      <c r="E46" s="65"/>
    </row>
    <row r="47" spans="1:5" ht="42" customHeight="1">
      <c r="A47" s="42" t="s">
        <v>134</v>
      </c>
      <c r="B47" s="43" t="s">
        <v>189</v>
      </c>
      <c r="C47" s="39" t="s">
        <v>50</v>
      </c>
      <c r="D47" s="65"/>
      <c r="E47" s="65"/>
    </row>
    <row r="48" spans="1:5" ht="26.25" customHeight="1">
      <c r="A48" s="42" t="s">
        <v>135</v>
      </c>
      <c r="B48" s="45" t="s">
        <v>86</v>
      </c>
      <c r="C48" s="39" t="s">
        <v>33</v>
      </c>
      <c r="D48" s="68">
        <f>D44/D40*100</f>
        <v>100</v>
      </c>
      <c r="E48" s="68">
        <f>E44/E40*100</f>
        <v>100</v>
      </c>
    </row>
    <row r="49" spans="1:5" ht="26.25" customHeight="1">
      <c r="A49" s="34" t="s">
        <v>136</v>
      </c>
      <c r="B49" s="35" t="s">
        <v>87</v>
      </c>
      <c r="C49" s="36" t="s">
        <v>74</v>
      </c>
      <c r="D49" s="69">
        <v>383.1</v>
      </c>
      <c r="E49" s="69">
        <v>1119</v>
      </c>
    </row>
    <row r="50" spans="1:5" ht="22.5" customHeight="1">
      <c r="A50" s="34" t="s">
        <v>137</v>
      </c>
      <c r="B50" s="35" t="s">
        <v>88</v>
      </c>
      <c r="C50" s="36" t="s">
        <v>74</v>
      </c>
      <c r="D50" s="69">
        <v>0</v>
      </c>
      <c r="E50" s="69">
        <v>5956</v>
      </c>
    </row>
    <row r="51" spans="1:5" ht="27.75" customHeight="1">
      <c r="A51" s="42" t="s">
        <v>140</v>
      </c>
      <c r="B51" s="43" t="s">
        <v>89</v>
      </c>
      <c r="C51" s="39" t="s">
        <v>74</v>
      </c>
      <c r="D51" s="67">
        <v>0</v>
      </c>
      <c r="E51" s="67">
        <v>5956</v>
      </c>
    </row>
    <row r="52" spans="1:5" ht="33" customHeight="1">
      <c r="A52" s="42" t="s">
        <v>141</v>
      </c>
      <c r="B52" s="43" t="s">
        <v>190</v>
      </c>
      <c r="C52" s="39" t="s">
        <v>50</v>
      </c>
      <c r="D52" s="67">
        <v>22</v>
      </c>
      <c r="E52" s="67">
        <v>22</v>
      </c>
    </row>
    <row r="53" spans="1:5" ht="33" customHeight="1">
      <c r="A53" s="42" t="s">
        <v>142</v>
      </c>
      <c r="B53" s="43" t="s">
        <v>90</v>
      </c>
      <c r="C53" s="39" t="s">
        <v>50</v>
      </c>
      <c r="D53" s="67">
        <v>45</v>
      </c>
      <c r="E53" s="67">
        <v>45</v>
      </c>
    </row>
    <row r="54" spans="1:5" ht="33" customHeight="1">
      <c r="A54" s="42" t="s">
        <v>143</v>
      </c>
      <c r="B54" s="43" t="s">
        <v>91</v>
      </c>
      <c r="C54" s="39" t="s">
        <v>52</v>
      </c>
      <c r="D54" s="67">
        <v>523</v>
      </c>
      <c r="E54" s="67">
        <v>523</v>
      </c>
    </row>
    <row r="55" spans="1:5" ht="33" customHeight="1">
      <c r="A55" s="42" t="s">
        <v>144</v>
      </c>
      <c r="B55" s="43" t="s">
        <v>92</v>
      </c>
      <c r="C55" s="39" t="s">
        <v>52</v>
      </c>
      <c r="D55" s="67">
        <v>523</v>
      </c>
      <c r="E55" s="67">
        <v>523</v>
      </c>
    </row>
    <row r="56" spans="1:5" ht="36.75" customHeight="1">
      <c r="A56" s="46" t="s">
        <v>145</v>
      </c>
      <c r="B56" s="43" t="s">
        <v>93</v>
      </c>
      <c r="C56" s="39" t="s">
        <v>94</v>
      </c>
      <c r="D56" s="68">
        <f>D50/(D52+D53)</f>
        <v>0</v>
      </c>
      <c r="E56" s="68">
        <f>E50/(E52+E53)</f>
        <v>88.8955223880597</v>
      </c>
    </row>
    <row r="57" spans="1:5" ht="36.75" customHeight="1">
      <c r="A57" s="42" t="s">
        <v>146</v>
      </c>
      <c r="B57" s="43" t="s">
        <v>138</v>
      </c>
      <c r="C57" s="39" t="s">
        <v>139</v>
      </c>
      <c r="D57" s="68">
        <f>D50/D54</f>
        <v>0</v>
      </c>
      <c r="E57" s="68">
        <f>E50/E54</f>
        <v>11.388145315487572</v>
      </c>
    </row>
    <row r="58" spans="1:5" ht="52.5" customHeight="1">
      <c r="A58" s="34" t="s">
        <v>147</v>
      </c>
      <c r="B58" s="47" t="s">
        <v>195</v>
      </c>
      <c r="C58" s="36" t="s">
        <v>154</v>
      </c>
      <c r="D58" s="63">
        <v>2981.11</v>
      </c>
      <c r="E58" s="63">
        <v>-22394.41</v>
      </c>
    </row>
    <row r="59" spans="1:5" ht="24" customHeight="1">
      <c r="A59" s="42" t="s">
        <v>150</v>
      </c>
      <c r="B59" s="45" t="s">
        <v>164</v>
      </c>
      <c r="C59" s="39" t="s">
        <v>148</v>
      </c>
      <c r="D59" s="67"/>
      <c r="E59" s="67">
        <v>-4.936</v>
      </c>
    </row>
    <row r="60" spans="1:5" ht="24" customHeight="1">
      <c r="A60" s="42" t="s">
        <v>151</v>
      </c>
      <c r="B60" s="45" t="s">
        <v>191</v>
      </c>
      <c r="C60" s="39" t="s">
        <v>65</v>
      </c>
      <c r="D60" s="67">
        <v>8.155</v>
      </c>
      <c r="E60" s="67">
        <v>21.42</v>
      </c>
    </row>
    <row r="61" spans="1:5" ht="24" customHeight="1">
      <c r="A61" s="42" t="s">
        <v>152</v>
      </c>
      <c r="B61" s="45" t="s">
        <v>192</v>
      </c>
      <c r="C61" s="39" t="s">
        <v>149</v>
      </c>
      <c r="D61" s="67"/>
      <c r="E61" s="67"/>
    </row>
    <row r="62" spans="1:5" ht="24" customHeight="1">
      <c r="A62" s="42" t="s">
        <v>165</v>
      </c>
      <c r="B62" s="45" t="s">
        <v>193</v>
      </c>
      <c r="C62" s="39" t="s">
        <v>149</v>
      </c>
      <c r="D62" s="122">
        <v>0.215</v>
      </c>
      <c r="E62" s="67">
        <v>409</v>
      </c>
    </row>
    <row r="63" spans="1:5" ht="24" customHeight="1">
      <c r="A63" s="42" t="s">
        <v>166</v>
      </c>
      <c r="B63" s="45" t="s">
        <v>194</v>
      </c>
      <c r="C63" s="39" t="s">
        <v>149</v>
      </c>
      <c r="D63" s="122">
        <v>0.103</v>
      </c>
      <c r="E63" s="67">
        <v>309</v>
      </c>
    </row>
    <row r="64" spans="1:5" ht="124.5" customHeight="1">
      <c r="A64" s="34" t="s">
        <v>153</v>
      </c>
      <c r="B64" s="47" t="s">
        <v>95</v>
      </c>
      <c r="C64" s="36" t="s">
        <v>96</v>
      </c>
      <c r="D64" s="70"/>
      <c r="E64" s="70"/>
    </row>
    <row r="65" spans="1:5" ht="70.5" customHeight="1">
      <c r="A65" s="34" t="s">
        <v>170</v>
      </c>
      <c r="B65" s="6" t="s">
        <v>168</v>
      </c>
      <c r="C65" s="39" t="s">
        <v>96</v>
      </c>
      <c r="D65" s="65">
        <v>34</v>
      </c>
      <c r="E65" s="65">
        <v>34</v>
      </c>
    </row>
    <row r="66" spans="1:5" ht="89.25" customHeight="1">
      <c r="A66" s="34" t="s">
        <v>171</v>
      </c>
      <c r="B66" s="6" t="s">
        <v>169</v>
      </c>
      <c r="C66" s="39" t="s">
        <v>96</v>
      </c>
      <c r="D66" s="65"/>
      <c r="E66" s="65"/>
    </row>
    <row r="67" spans="1:5" ht="98.25" customHeight="1">
      <c r="A67" s="34" t="s">
        <v>172</v>
      </c>
      <c r="B67" s="62" t="s">
        <v>167</v>
      </c>
      <c r="C67" s="36" t="s">
        <v>33</v>
      </c>
      <c r="D67" s="64">
        <f>D66/D65*100</f>
        <v>0</v>
      </c>
      <c r="E67" s="64">
        <f>E66/E65*100</f>
        <v>0</v>
      </c>
    </row>
    <row r="68" spans="1:5" ht="45" customHeight="1">
      <c r="A68" s="34" t="s">
        <v>173</v>
      </c>
      <c r="B68" s="6" t="s">
        <v>178</v>
      </c>
      <c r="C68" s="39" t="s">
        <v>96</v>
      </c>
      <c r="D68" s="65">
        <v>16</v>
      </c>
      <c r="E68" s="65">
        <v>16</v>
      </c>
    </row>
    <row r="69" spans="1:5" ht="46.5" customHeight="1">
      <c r="A69" s="34" t="s">
        <v>174</v>
      </c>
      <c r="B69" s="6" t="s">
        <v>176</v>
      </c>
      <c r="C69" s="39" t="s">
        <v>96</v>
      </c>
      <c r="D69" s="65">
        <v>16</v>
      </c>
      <c r="E69" s="65">
        <v>16</v>
      </c>
    </row>
    <row r="70" spans="1:5" ht="60.75" customHeight="1">
      <c r="A70" s="34" t="s">
        <v>175</v>
      </c>
      <c r="B70" s="62" t="s">
        <v>177</v>
      </c>
      <c r="C70" s="36" t="s">
        <v>33</v>
      </c>
      <c r="D70" s="64">
        <f>D69/D68*100</f>
        <v>100</v>
      </c>
      <c r="E70" s="64">
        <f>E69/E68*100</f>
        <v>100</v>
      </c>
    </row>
    <row r="71" spans="1:3" ht="23.25" customHeight="1">
      <c r="A71" s="61"/>
      <c r="B71" s="48"/>
      <c r="C71" s="32"/>
    </row>
    <row r="72" spans="1:5" ht="36.75" customHeight="1">
      <c r="A72" s="109" t="s">
        <v>238</v>
      </c>
      <c r="B72" s="109"/>
      <c r="C72" s="109"/>
      <c r="D72" s="109"/>
      <c r="E72" s="106"/>
    </row>
    <row r="73" spans="1:3" ht="12.75">
      <c r="A73" s="29"/>
      <c r="B73" s="33"/>
      <c r="C73" s="28"/>
    </row>
    <row r="74" ht="17.25" customHeight="1">
      <c r="A74" s="29"/>
    </row>
    <row r="75" spans="1:3" ht="15.75" customHeight="1">
      <c r="A75" s="29"/>
      <c r="B75" s="133" t="s">
        <v>237</v>
      </c>
      <c r="C75" s="133"/>
    </row>
    <row r="76" ht="12.75">
      <c r="A76" s="29"/>
    </row>
    <row r="77" spans="1:2" ht="12.75">
      <c r="A77" s="29"/>
      <c r="B77" s="30"/>
    </row>
    <row r="78" spans="1:2" ht="12.75">
      <c r="A78" s="29"/>
      <c r="B78" s="30"/>
    </row>
    <row r="79" spans="1:2" ht="12.75">
      <c r="A79" s="29"/>
      <c r="B79" s="30"/>
    </row>
    <row r="80" spans="1:2" ht="12.75">
      <c r="A80" s="29"/>
      <c r="B80" s="30"/>
    </row>
    <row r="81" spans="1:2" ht="12.75">
      <c r="A81" s="29"/>
      <c r="B81" s="30"/>
    </row>
    <row r="82" spans="1:2" ht="12.75">
      <c r="A82" s="29"/>
      <c r="B82" s="30"/>
    </row>
    <row r="83" spans="1:2" ht="12.75">
      <c r="A83" s="29"/>
      <c r="B83" s="30"/>
    </row>
    <row r="84" spans="1:2" ht="12.75">
      <c r="A84" s="29"/>
      <c r="B84" s="30"/>
    </row>
    <row r="85" spans="1:2" ht="12.75">
      <c r="A85" s="29"/>
      <c r="B85" s="30"/>
    </row>
    <row r="86" spans="1:2" ht="12.75">
      <c r="A86" s="29"/>
      <c r="B86" s="30"/>
    </row>
    <row r="87" spans="1:2" ht="12.75">
      <c r="A87" s="29"/>
      <c r="B87" s="30"/>
    </row>
    <row r="88" spans="1:2" ht="12.75">
      <c r="A88" s="29"/>
      <c r="B88" s="30"/>
    </row>
    <row r="89" ht="12.75">
      <c r="B89" s="30"/>
    </row>
    <row r="90" ht="12.75">
      <c r="B90" s="30"/>
    </row>
    <row r="91" ht="12.75">
      <c r="B91" s="30"/>
    </row>
    <row r="92" ht="12.75">
      <c r="B92" s="30"/>
    </row>
    <row r="93" ht="12.75">
      <c r="B93" s="30"/>
    </row>
    <row r="94" ht="12.75">
      <c r="B94" s="30"/>
    </row>
    <row r="95" ht="12.75">
      <c r="B95" s="30"/>
    </row>
    <row r="96" ht="12.75">
      <c r="B96" s="30"/>
    </row>
    <row r="97" ht="12.75">
      <c r="B97" s="30"/>
    </row>
    <row r="98" ht="12.75">
      <c r="B98" s="30"/>
    </row>
    <row r="99" ht="12.75">
      <c r="B99" s="30"/>
    </row>
    <row r="100" ht="12.75">
      <c r="B100" s="30"/>
    </row>
    <row r="101" ht="12.75">
      <c r="B101" s="30"/>
    </row>
    <row r="102" ht="12.75">
      <c r="B102" s="30"/>
    </row>
    <row r="103" ht="12.75">
      <c r="B103" s="30"/>
    </row>
    <row r="104" ht="12.75">
      <c r="B104" s="30"/>
    </row>
    <row r="105" ht="12.75">
      <c r="B105" s="30"/>
    </row>
    <row r="106" ht="12.75">
      <c r="B106" s="30"/>
    </row>
    <row r="107" ht="12.75">
      <c r="B107" s="30"/>
    </row>
    <row r="108" ht="12.75">
      <c r="B108" s="30"/>
    </row>
    <row r="109" ht="12.75">
      <c r="B109" s="30"/>
    </row>
    <row r="110" ht="12.75">
      <c r="B110" s="30"/>
    </row>
    <row r="111" ht="12.75">
      <c r="B111" s="30"/>
    </row>
    <row r="112" ht="12.75">
      <c r="B112" s="30"/>
    </row>
    <row r="113" ht="12.75">
      <c r="B113" s="30"/>
    </row>
    <row r="114" ht="12.75">
      <c r="B114" s="30"/>
    </row>
    <row r="115" ht="12.75">
      <c r="B115" s="30"/>
    </row>
    <row r="116" ht="12.75">
      <c r="B116" s="30"/>
    </row>
    <row r="117" ht="12.75">
      <c r="B117" s="30"/>
    </row>
    <row r="118" ht="12.75">
      <c r="B118" s="30"/>
    </row>
    <row r="119" ht="12.75">
      <c r="B119" s="30"/>
    </row>
    <row r="120" ht="12.75">
      <c r="B120" s="30"/>
    </row>
    <row r="121" ht="12.75">
      <c r="B121" s="30"/>
    </row>
    <row r="122" ht="12.75">
      <c r="B122" s="30"/>
    </row>
    <row r="123" ht="12.75">
      <c r="B123" s="30"/>
    </row>
    <row r="124" ht="12.75">
      <c r="B124" s="30"/>
    </row>
    <row r="125" ht="12.75">
      <c r="B125" s="30"/>
    </row>
    <row r="126" ht="12.75">
      <c r="B126" s="30"/>
    </row>
    <row r="127" ht="12.75">
      <c r="B127" s="30"/>
    </row>
    <row r="128" ht="12.75">
      <c r="B128" s="30"/>
    </row>
    <row r="129" ht="12.75">
      <c r="B129" s="30"/>
    </row>
    <row r="130" ht="12.75">
      <c r="B130" s="30"/>
    </row>
    <row r="131" ht="12.75">
      <c r="B131" s="30"/>
    </row>
    <row r="132" ht="12.75">
      <c r="B132" s="30"/>
    </row>
    <row r="133" ht="12.75">
      <c r="B133" s="30"/>
    </row>
    <row r="134" ht="12.75">
      <c r="B134" s="30"/>
    </row>
    <row r="135" ht="12.75">
      <c r="B135" s="30"/>
    </row>
    <row r="136" ht="12.75">
      <c r="B136" s="30"/>
    </row>
    <row r="137" ht="12.75">
      <c r="B137" s="30"/>
    </row>
    <row r="138" ht="12.75">
      <c r="B138" s="30"/>
    </row>
    <row r="139" ht="12.75">
      <c r="B139" s="30"/>
    </row>
    <row r="140" ht="12.75">
      <c r="B140" s="30"/>
    </row>
    <row r="141" ht="12.75">
      <c r="B141" s="30"/>
    </row>
    <row r="142" ht="12.75">
      <c r="B142" s="30"/>
    </row>
    <row r="143" ht="12.75">
      <c r="B143" s="30"/>
    </row>
    <row r="144" ht="12.75">
      <c r="B144" s="30"/>
    </row>
    <row r="145" ht="12.75">
      <c r="B145" s="30"/>
    </row>
    <row r="146" ht="12.75">
      <c r="B146" s="30"/>
    </row>
    <row r="147" ht="12.75">
      <c r="B147" s="30"/>
    </row>
    <row r="148" ht="12.75">
      <c r="B148" s="30"/>
    </row>
    <row r="149" ht="12.75">
      <c r="B149" s="30"/>
    </row>
    <row r="150" ht="12.75">
      <c r="B150" s="30"/>
    </row>
    <row r="151" ht="12.75">
      <c r="B151" s="30"/>
    </row>
    <row r="152" ht="12.75">
      <c r="B152" s="30"/>
    </row>
    <row r="153" ht="12.75">
      <c r="B153" s="30"/>
    </row>
    <row r="154" ht="12.75">
      <c r="B154" s="30"/>
    </row>
    <row r="155" ht="12.75">
      <c r="B155" s="30"/>
    </row>
    <row r="156" ht="12.75">
      <c r="B156" s="30"/>
    </row>
    <row r="157" ht="12.75">
      <c r="B157" s="30"/>
    </row>
    <row r="158" ht="12.75">
      <c r="B158" s="30"/>
    </row>
    <row r="159" ht="12.75">
      <c r="B159" s="30"/>
    </row>
    <row r="160" ht="12.75">
      <c r="B160" s="30"/>
    </row>
    <row r="161" ht="12.75">
      <c r="B161" s="30"/>
    </row>
    <row r="162" ht="12.75">
      <c r="B162" s="30"/>
    </row>
    <row r="163" ht="12.75">
      <c r="B163" s="30"/>
    </row>
    <row r="164" ht="12.75">
      <c r="B164" s="30"/>
    </row>
    <row r="165" ht="12.75">
      <c r="B165" s="30"/>
    </row>
    <row r="166" ht="12.75">
      <c r="B166" s="30"/>
    </row>
    <row r="167" ht="12.75">
      <c r="B167" s="30"/>
    </row>
    <row r="168" ht="12.75">
      <c r="B168" s="30"/>
    </row>
    <row r="169" ht="12.75">
      <c r="B169" s="30"/>
    </row>
    <row r="170" ht="12.75">
      <c r="B170" s="30"/>
    </row>
    <row r="171" ht="12.75">
      <c r="B171" s="30"/>
    </row>
    <row r="172" ht="12.75">
      <c r="B172" s="30"/>
    </row>
    <row r="173" ht="12.75">
      <c r="B173" s="30"/>
    </row>
    <row r="174" ht="12.75">
      <c r="B174" s="30"/>
    </row>
    <row r="175" ht="12.75">
      <c r="B175" s="30"/>
    </row>
    <row r="176" ht="12.75">
      <c r="B176" s="30"/>
    </row>
    <row r="177" ht="12.75">
      <c r="B177" s="30"/>
    </row>
    <row r="178" ht="12.75">
      <c r="B178" s="30"/>
    </row>
    <row r="179" ht="12.75">
      <c r="B179" s="30"/>
    </row>
    <row r="180" ht="12.75">
      <c r="B180" s="30"/>
    </row>
    <row r="181" ht="12.75">
      <c r="B181" s="30"/>
    </row>
    <row r="182" ht="12.75">
      <c r="B182" s="30"/>
    </row>
    <row r="183" ht="12.75">
      <c r="B183" s="30"/>
    </row>
    <row r="184" ht="12.75">
      <c r="B184" s="30"/>
    </row>
    <row r="185" ht="12.75">
      <c r="B185" s="30"/>
    </row>
    <row r="186" ht="12.75">
      <c r="B186" s="30"/>
    </row>
    <row r="187" ht="12.75">
      <c r="B187" s="30"/>
    </row>
    <row r="188" ht="12.75">
      <c r="B188" s="30"/>
    </row>
    <row r="189" ht="12.75">
      <c r="B189" s="30"/>
    </row>
    <row r="190" ht="12.75">
      <c r="B190" s="30"/>
    </row>
    <row r="191" ht="12.75">
      <c r="B191" s="30"/>
    </row>
    <row r="192" ht="12.75">
      <c r="B192" s="30"/>
    </row>
    <row r="193" ht="12.75">
      <c r="B193" s="30"/>
    </row>
    <row r="194" ht="12.75">
      <c r="B194" s="30"/>
    </row>
    <row r="195" ht="12.75">
      <c r="B195" s="30"/>
    </row>
    <row r="196" ht="12.75">
      <c r="B196" s="30"/>
    </row>
    <row r="197" ht="12.75">
      <c r="B197" s="30"/>
    </row>
    <row r="198" ht="12.75">
      <c r="B198" s="30"/>
    </row>
    <row r="199" ht="12.75">
      <c r="B199" s="30"/>
    </row>
    <row r="200" ht="12.75">
      <c r="B200" s="30"/>
    </row>
    <row r="201" ht="12.75">
      <c r="B201" s="30"/>
    </row>
    <row r="202" ht="12.75">
      <c r="B202" s="30"/>
    </row>
    <row r="203" ht="12.75">
      <c r="B203" s="30"/>
    </row>
    <row r="204" ht="12.75">
      <c r="B204" s="30"/>
    </row>
    <row r="205" ht="12.75">
      <c r="B205" s="30"/>
    </row>
    <row r="206" ht="12.75">
      <c r="B206" s="30"/>
    </row>
    <row r="207" ht="12.75">
      <c r="B207" s="30"/>
    </row>
    <row r="208" ht="12.75">
      <c r="B208" s="30"/>
    </row>
    <row r="209" ht="12.75">
      <c r="B209" s="30"/>
    </row>
    <row r="210" ht="12.75">
      <c r="B210" s="30"/>
    </row>
    <row r="211" ht="12.75">
      <c r="B211" s="30"/>
    </row>
    <row r="212" ht="12.75">
      <c r="B212" s="30"/>
    </row>
    <row r="213" ht="12.75">
      <c r="B213" s="30"/>
    </row>
    <row r="214" ht="12.75">
      <c r="B214" s="30"/>
    </row>
    <row r="215" ht="12.75">
      <c r="B215" s="30"/>
    </row>
    <row r="216" ht="12.75">
      <c r="B216" s="30"/>
    </row>
    <row r="217" ht="12.75">
      <c r="B217" s="30"/>
    </row>
    <row r="218" ht="12.75">
      <c r="B218" s="30"/>
    </row>
    <row r="219" ht="12.75">
      <c r="B219" s="30"/>
    </row>
    <row r="220" ht="12.75">
      <c r="B220" s="30"/>
    </row>
    <row r="221" ht="12.75">
      <c r="B221" s="30"/>
    </row>
    <row r="222" ht="12.75">
      <c r="B222" s="30"/>
    </row>
    <row r="223" ht="12.75">
      <c r="B223" s="30"/>
    </row>
    <row r="224" ht="12.75">
      <c r="B224" s="30"/>
    </row>
    <row r="225" ht="12.75">
      <c r="B225" s="30"/>
    </row>
    <row r="226" ht="12.75">
      <c r="B226" s="30"/>
    </row>
    <row r="227" ht="12.75">
      <c r="B227" s="30"/>
    </row>
  </sheetData>
  <sheetProtection/>
  <mergeCells count="6">
    <mergeCell ref="C1:E1"/>
    <mergeCell ref="A2:E2"/>
    <mergeCell ref="A3:E3"/>
    <mergeCell ref="A4:E4"/>
    <mergeCell ref="A72:E72"/>
    <mergeCell ref="B75:C75"/>
  </mergeCells>
  <printOptions/>
  <pageMargins left="1.1811023622047245" right="0.7874015748031497" top="0.4724409448818898" bottom="0.4724409448818898" header="0.5118110236220472" footer="0.5118110236220472"/>
  <pageSetup fitToHeight="3"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Государственная программа Республики Марий Эл "Энергосбережение и повышение энергетической эффективности на 2013-2020 годы"</dc:title>
  <dc:subject/>
  <dc:creator>LauksLA</dc:creator>
  <cp:keywords/>
  <dc:description/>
  <cp:lastModifiedBy>u42202</cp:lastModifiedBy>
  <cp:lastPrinted>2017-10-24T13:24:34Z</cp:lastPrinted>
  <dcterms:created xsi:type="dcterms:W3CDTF">2014-04-04T13:17:56Z</dcterms:created>
  <dcterms:modified xsi:type="dcterms:W3CDTF">2017-10-24T14:17:00Z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XXJ7TYMEEKJ2-5466-37</vt:lpwstr>
  </property>
  <property fmtid="{D5CDD505-2E9C-101B-9397-08002B2CF9AE}" pid="4" name="_dlc_DocIdItemGu">
    <vt:lpwstr>04104085-7f0b-417f-949a-774d04678eb2</vt:lpwstr>
  </property>
  <property fmtid="{D5CDD505-2E9C-101B-9397-08002B2CF9AE}" pid="5" name="_dlc_DocIdU">
    <vt:lpwstr>https://vip.gov.mari.ru/fgszn/_layouts/DocIdRedir.aspx?ID=XXJ7TYMEEKJ2-5466-37, XXJ7TYMEEKJ2-5466-37</vt:lpwstr>
  </property>
  <property fmtid="{D5CDD505-2E9C-101B-9397-08002B2CF9AE}" pid="6" name="Пап">
    <vt:lpwstr>2017 год</vt:lpwstr>
  </property>
  <property fmtid="{D5CDD505-2E9C-101B-9397-08002B2CF9AE}" pid="7" name="Описан">
    <vt:lpwstr>Информация о реализации мероприятий государственной программы Республики Марий Эл "Энергосбережение и повышение энергетической эффективности на 2013-2020 годы" за III квартал и 9 месяцев 2017 г.</vt:lpwstr>
  </property>
</Properties>
</file>