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9855" activeTab="0"/>
  </bookViews>
  <sheets>
    <sheet name="2024-2026" sheetId="1" r:id="rId1"/>
  </sheets>
  <definedNames>
    <definedName name="_xlnm.Print_Titles" localSheetId="0">'2024-2026'!$8:$8</definedName>
    <definedName name="_xlnm.Print_Area" localSheetId="0">'2024-2026'!$A$1:$F$367</definedName>
  </definedNames>
  <calcPr fullCalcOnLoad="1"/>
</workbook>
</file>

<file path=xl/sharedStrings.xml><?xml version="1.0" encoding="utf-8"?>
<sst xmlns="http://schemas.openxmlformats.org/spreadsheetml/2006/main" count="993" uniqueCount="717">
  <si>
    <t>НАЛОГОВЫЕ И НЕНАЛОГОВЫЕ ДОХОДЫ</t>
  </si>
  <si>
    <t>НАЛОГИ НА ПРИБЫЛЬ, ДОХОДЫ</t>
  </si>
  <si>
    <t>Федеральная налоговая служба</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</si>
  <si>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</si>
  <si>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</si>
  <si>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</si>
  <si>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</si>
  <si>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</si>
  <si>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</si>
  <si>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</si>
  <si>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</si>
  <si>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</si>
  <si>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</si>
  <si>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</si>
  <si>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</si>
  <si>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</si>
  <si>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</si>
  <si>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</si>
  <si>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</si>
  <si>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</si>
  <si>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</si>
  <si>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</si>
  <si>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</si>
  <si>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</si>
  <si>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</si>
  <si>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Министерство внутренних дел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</si>
  <si>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</si>
  <si>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</si>
  <si>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</si>
  <si>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</si>
  <si>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</si>
  <si>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</si>
  <si>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</si>
  <si>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</si>
  <si>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</si>
  <si>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</si>
  <si>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</si>
  <si>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</si>
  <si>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</si>
  <si>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</si>
  <si>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</si>
  <si>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</si>
  <si>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</si>
  <si>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</si>
  <si>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</si>
  <si>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</si>
  <si>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</si>
  <si>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</si>
  <si>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</si>
  <si>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</si>
  <si>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</si>
  <si>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</si>
  <si>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</si>
  <si>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</si>
  <si>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</si>
  <si>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</si>
  <si>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</si>
  <si>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</si>
  <si>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</si>
  <si>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</si>
  <si>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</si>
  <si>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</si>
  <si>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</si>
  <si>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</si>
  <si>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</si>
  <si>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</si>
  <si>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</si>
  <si>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РЕЕСТР</t>
  </si>
  <si>
    <t>Код классификации доходов бюджета</t>
  </si>
  <si>
    <t>Наименование кода классификации доходов бюджета</t>
  </si>
  <si>
    <t>Наименование главного администратора доходов бюджета</t>
  </si>
  <si>
    <t>000 1 00 00000 00 0000 000</t>
  </si>
  <si>
    <t>000 1 01 00000 00 0000 000</t>
  </si>
  <si>
    <t>182 1 01 01000 00 0000 110</t>
  </si>
  <si>
    <t>182 1 01 02000 01 0000 110</t>
  </si>
  <si>
    <t>182 1 01 02010 01 0000 110</t>
  </si>
  <si>
    <t>182 1 01 02020 01 0000 110</t>
  </si>
  <si>
    <t>182 1 01 02030 01 0000 110</t>
  </si>
  <si>
    <t>182 1 01 02040 01 0000 110</t>
  </si>
  <si>
    <t>000 1 03 00000 00 0000 000</t>
  </si>
  <si>
    <t>182 1 03 02100 01 0000 110</t>
  </si>
  <si>
    <t>000 1 05 00000 00 0000 000</t>
  </si>
  <si>
    <t>182 1 05 01000 00 0000 110</t>
  </si>
  <si>
    <t>000 1 06 00000 00 0000 000</t>
  </si>
  <si>
    <t>182 1 06 02000 02 0000 110</t>
  </si>
  <si>
    <t>182 1 06 02010 02 0000 110</t>
  </si>
  <si>
    <t>182 1 06 02020 02 0000 110</t>
  </si>
  <si>
    <t>000 1 07 00000 00 0000 000</t>
  </si>
  <si>
    <t>182 1 07 01000 01 0000 110</t>
  </si>
  <si>
    <t>182 1 07 01020 01 0000 110</t>
  </si>
  <si>
    <t>182 1 07 04000 01 0000 110</t>
  </si>
  <si>
    <t>182 1 07 04010 01 0000 110</t>
  </si>
  <si>
    <t>000 1 08 00000 00 0000 000</t>
  </si>
  <si>
    <t>000 1 08 07000 01 0000 110</t>
  </si>
  <si>
    <t>000 1 08 07080 01 0000 110</t>
  </si>
  <si>
    <t>000 1 08 07140 01 0000 110</t>
  </si>
  <si>
    <t>000 1 11 01000 00 0000 120</t>
  </si>
  <si>
    <t>000 1 11 05000 00 0000 120</t>
  </si>
  <si>
    <t>000 1 11 07000 00 0000 120</t>
  </si>
  <si>
    <t>000 1 11 07010 00 0000 120</t>
  </si>
  <si>
    <t>000 1 12 00000 00 0000 000</t>
  </si>
  <si>
    <t>048 1 12 01010 01 0000 120</t>
  </si>
  <si>
    <t>048 1 12 01030 01 0000 120</t>
  </si>
  <si>
    <t>000 1 12 02000 00 0000 120</t>
  </si>
  <si>
    <t>000 1 13 00000 00 0000 000</t>
  </si>
  <si>
    <t>000 1 13 01000 00 0000 130</t>
  </si>
  <si>
    <t>000 1 13 01990 00 0000 130</t>
  </si>
  <si>
    <t>000 1 13 02000 00 0000 130</t>
  </si>
  <si>
    <t>000 1 13 02992 02 0000 130</t>
  </si>
  <si>
    <t>000 1 14 00000 00 0000 000</t>
  </si>
  <si>
    <t>000 1 15 00000 00 0000 000</t>
  </si>
  <si>
    <t>000 1 15 02000 00 0000 140</t>
  </si>
  <si>
    <t>000 1 08 07082 01 0000 110</t>
  </si>
  <si>
    <t>000 1 13 01992 02 0000 130</t>
  </si>
  <si>
    <t>000 1 13 02990 00 0000 130</t>
  </si>
  <si>
    <t>000 1 15 02020 02 0000 140</t>
  </si>
  <si>
    <t>000 1 16 00000 00 0000 000</t>
  </si>
  <si>
    <t xml:space="preserve">Плата за выбросы загрязняющих веществ в атмосферный воздух стационарными объектами </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</si>
  <si>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</si>
  <si>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источников доходов республиканского бюджета </t>
  </si>
  <si>
    <t>Республики Марий Эл</t>
  </si>
  <si>
    <t>Транспортный налог</t>
  </si>
  <si>
    <t>Транспортный налог с организаций</t>
  </si>
  <si>
    <t>Транспортный налог с физических лиц</t>
  </si>
  <si>
    <t>Налог на игорный бизнес</t>
  </si>
  <si>
    <t>182 1 06 04000 02 0000 110</t>
  </si>
  <si>
    <t>182 1 06 04011 02 0000 110</t>
  </si>
  <si>
    <t>182 1 06 04012 02 0000 110</t>
  </si>
  <si>
    <t>182 1 06 05000 02 0000 110</t>
  </si>
  <si>
    <t>000 1 08 07300 01 0000 110</t>
  </si>
  <si>
    <t>866 1 11 01020 02 0000 120</t>
  </si>
  <si>
    <t>000 1 11 05020 00 0000 120</t>
  </si>
  <si>
    <t>866 1 11 05022 02 0000 120</t>
  </si>
  <si>
    <t>000 1 11 05030 00 0000 120</t>
  </si>
  <si>
    <t>000 1 11 05070 00 0000 120</t>
  </si>
  <si>
    <t>866 1 11 05072 02 0000 120</t>
  </si>
  <si>
    <t>866 1 11 07012 02 0000 120</t>
  </si>
  <si>
    <t>000 1 12 01000 01 0000 120</t>
  </si>
  <si>
    <t>000 1 12 04000 00 0000 120</t>
  </si>
  <si>
    <t>853 1 12 04014 02 0000 120</t>
  </si>
  <si>
    <t>853 1 12 04015 02 0000 120</t>
  </si>
  <si>
    <t>000 1 14 02020 02 0000 410</t>
  </si>
  <si>
    <t>000 1 14 06000 00 0000 430</t>
  </si>
  <si>
    <t>866 1 14 06022 02 0000 430</t>
  </si>
  <si>
    <t>Федеральная служба по надзору в сфере транспорта</t>
  </si>
  <si>
    <t>000 1 03 02000 01 0000 110</t>
  </si>
  <si>
    <t>866 1 14 02023 02 0000 410</t>
  </si>
  <si>
    <t>Министерство образования и науки Республики Марий Эл</t>
  </si>
  <si>
    <t>Министерство юстиции Российской Федерации</t>
  </si>
  <si>
    <t>182 1 07 04030 01 0000 110</t>
  </si>
  <si>
    <t>Сбор за пользование объектами водных биологических ресурсов (по внутренним водным объектам)</t>
  </si>
  <si>
    <t>000 1 11 03000 00 0000 120</t>
  </si>
  <si>
    <t>Проценты, полученные от предоставления бюджетных кредитов внутри страны</t>
  </si>
  <si>
    <t>Комитет гражданской обороны и защиты населения Республики Марий Эл</t>
  </si>
  <si>
    <t>Министерство промышленности, экономического развития и торговли Республики Марий Эл</t>
  </si>
  <si>
    <t>Министерство транспорта и дорожного хозяйства Республики Марий Эл</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</si>
  <si>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</si>
  <si>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866 1 11 05322 02 0000 120</t>
  </si>
  <si>
    <t>048 1 12 01041 01 0000 120</t>
  </si>
  <si>
    <t>048 1 12 01042 01 0000 120</t>
  </si>
  <si>
    <t>Плата за размещение твердых коммунальных отходов</t>
  </si>
  <si>
    <t xml:space="preserve">Плата за размещение отходов производства </t>
  </si>
  <si>
    <t>000 1 12 01040 01 0000 120</t>
  </si>
  <si>
    <t>853 1 12 02012 01 0000 120</t>
  </si>
  <si>
    <t>853 1 12 02052 01 0000 120</t>
  </si>
  <si>
    <t>853 1 12 02102 02 0000 120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</si>
  <si>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</si>
  <si>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853 1 13 01410 01 0000 130</t>
  </si>
  <si>
    <t>182 1 01 01012 02 0000 110</t>
  </si>
  <si>
    <t>182 1 05 01011 01 0000 110</t>
  </si>
  <si>
    <t>182 1 05 01021 01 0000 110</t>
  </si>
  <si>
    <t>000 1 12 04010 00 0000 120</t>
  </si>
  <si>
    <t>000 1 14 06020 00 0000 430</t>
  </si>
  <si>
    <t xml:space="preserve">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
</t>
  </si>
  <si>
    <t>Комитет ветеринарии Республики Марий Эл</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</si>
  <si>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</si>
  <si>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</si>
  <si>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</si>
  <si>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</si>
  <si>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</si>
  <si>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</si>
  <si>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</si>
  <si>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Министерство государственного имущества Республики Марий Эл </t>
  </si>
  <si>
    <t>Министерство строительства, архитектуры и жилищно-коммунального хозяйства Республики Марий Эл</t>
  </si>
  <si>
    <r>
      <t xml:space="preserve">Министерство сельского хозяйства и продовольствия Республики Марий Эл </t>
    </r>
  </si>
  <si>
    <t>Министерство внутренней политики, развития местного самоуправления и юстиции Республики Марий Эл</t>
  </si>
  <si>
    <t>Министерство здравоохранения Республики Марий Эл</t>
  </si>
  <si>
    <t xml:space="preserve">Министерство финансов Республики Марий Эл </t>
  </si>
  <si>
    <t xml:space="preserve">Министерство образования и науки Республики Марий Эл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</si>
  <si>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</si>
  <si>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000 1 14 02000 00 0000 000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</si>
  <si>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</si>
  <si>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</si>
  <si>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Департамент государственного жилищного надзора Республики Марий Эл</t>
  </si>
  <si>
    <t>188 1 08 06000 01 8003 110</t>
  </si>
  <si>
    <t>188 1 08 06000 01 8004 110</t>
  </si>
  <si>
    <t>188 1 08 06000 01 8005 110</t>
  </si>
  <si>
    <t>188 1 08 06000 01 8006 110</t>
  </si>
  <si>
    <r>
      <t xml:space="preserve">321 1 08 07020 01 </t>
    </r>
    <r>
      <rPr>
        <sz val="12"/>
        <rFont val="Times New Roman"/>
        <family val="1"/>
      </rPr>
      <t>8000</t>
    </r>
    <r>
      <rPr>
        <sz val="12"/>
        <color indexed="63"/>
        <rFont val="Times New Roman"/>
        <family val="1"/>
      </rPr>
      <t xml:space="preserve"> 110</t>
    </r>
  </si>
  <si>
    <t>188 1 08 07100 01 8034 110</t>
  </si>
  <si>
    <t>188 1 08 07100 01 8035 110</t>
  </si>
  <si>
    <r>
      <t xml:space="preserve">892 1 11 03020 02 </t>
    </r>
    <r>
      <rPr>
        <sz val="12"/>
        <rFont val="Times New Roman"/>
        <family val="1"/>
      </rPr>
      <t>0102</t>
    </r>
    <r>
      <rPr>
        <sz val="12"/>
        <color indexed="63"/>
        <rFont val="Times New Roman"/>
        <family val="1"/>
      </rPr>
      <t xml:space="preserve"> 120</t>
    </r>
  </si>
  <si>
    <t>853 1 12 04013 02 0000 120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</si>
  <si>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</si>
  <si>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182 1 12 02030 01 0000 120</t>
  </si>
  <si>
    <t>Регулярные платежи за пользование недрами при пользовании недрами на территории Российской Федерации</t>
  </si>
  <si>
    <t>849 1 14 02022 02 0000 440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</si>
  <si>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</si>
  <si>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</si>
  <si>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r>
      <t xml:space="preserve">820 1 15 02020 02 </t>
    </r>
    <r>
      <rPr>
        <sz val="12"/>
        <rFont val="Times New Roman"/>
        <family val="1"/>
      </rPr>
      <t>0102</t>
    </r>
    <r>
      <rPr>
        <sz val="12"/>
        <color indexed="63"/>
        <rFont val="Times New Roman"/>
        <family val="1"/>
      </rPr>
      <t xml:space="preserve"> 140</t>
    </r>
  </si>
  <si>
    <t>Прочие доходы от компенсации затрат бюджетов субъектов Российской Федерации (доходы от возврата дебиторской задолженности прошлых лет по государственным контрактам и иным договорам, финансирование которых осуществлялось за счет средств республиканского бюджета, перечисляемые в добровольном порядке)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</si>
  <si>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</si>
  <si>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106 1 16 01121 01 0001 140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</si>
  <si>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</si>
  <si>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188 1 16 01121 01 0001 140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</si>
  <si>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</si>
  <si>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188 1 16 01123 01 0001 140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</si>
  <si>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</si>
  <si>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804 1 16 01142 01 9000 140</t>
  </si>
  <si>
    <t>819 1 16 01053 01 0000 140</t>
  </si>
  <si>
    <t>819 1 16 01063 01 0000 140</t>
  </si>
  <si>
    <t>819 1 16 01073 01 0000 140</t>
  </si>
  <si>
    <t>819 1 16 01083 01 0000 140</t>
  </si>
  <si>
    <t>819 1 16 01093 01 0000 140</t>
  </si>
  <si>
    <t>819 1 16 01143 01 0000 140</t>
  </si>
  <si>
    <t>819 1 16 01153 01 0000 140</t>
  </si>
  <si>
    <t>819 1 16 01173 01 0000 140</t>
  </si>
  <si>
    <t>819 1 16 01183 01 0000 140</t>
  </si>
  <si>
    <t>819 1 16 01193 01 0000 140</t>
  </si>
  <si>
    <t>819 1 16 01203 01 0000 140</t>
  </si>
  <si>
    <t>820 1 16 07010 02 0050 140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</si>
  <si>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(денежные средства, полученные в результате применения гражданско-правовой, административной и уголовной ответственности, в том числе, штрафов, компенсаций, а также денежных средств, полученных в целях возмещения вреда, причиненного автомобильным дорогам общего пользования республиканского значения Республики Марий Эл и дорожным сооружениям на них)</t>
  </si>
  <si>
    <t>820 1 16 07090 02 0050 140</t>
  </si>
  <si>
    <t>832 1 16 01092 01 0005 140</t>
  </si>
  <si>
    <t>840 1 16 01072 01 0030 140</t>
  </si>
  <si>
    <t>840 1 16 01072 01 9000 140</t>
  </si>
  <si>
    <t>840 1 16 01142 01 9000 140</t>
  </si>
  <si>
    <t>840 1 16 01192 01 9000 140</t>
  </si>
  <si>
    <t xml:space="preserve">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
</t>
  </si>
  <si>
    <t>853 1 16 01082 01 0012 140</t>
  </si>
  <si>
    <t>853 1 16 01082 01 0028 140</t>
  </si>
  <si>
    <t>853 1 16 01082 01 0032 140</t>
  </si>
  <si>
    <t>853 1 16 01082 01 0037 140</t>
  </si>
  <si>
    <t>853 1 16 07030 02 0000 140</t>
  </si>
  <si>
    <t xml:space="preserve">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t>
  </si>
  <si>
    <t>855 1 16 07010 02 0000 140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</si>
  <si>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t>
  </si>
  <si>
    <t>855 1 16 07090 02 0000 140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</si>
  <si>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t>
  </si>
  <si>
    <t>866 1 16 07090 02 0000 140</t>
  </si>
  <si>
    <t>866 1 1610122 01 0001 140</t>
  </si>
  <si>
    <t>874 1 16 01053 01 0035 140</t>
  </si>
  <si>
    <t>874 1 16 01063 01 0009 140</t>
  </si>
  <si>
    <t>874 1 16 01063 01 0023 140</t>
  </si>
  <si>
    <t>874 1 16 01063 01 0101 140</t>
  </si>
  <si>
    <t>874 1 16 01063 01 9000 140</t>
  </si>
  <si>
    <t>874 1 16 01073 01 0027 140</t>
  </si>
  <si>
    <t>874 1 16 01113 01 0017 140</t>
  </si>
  <si>
    <t>874 1 16 01123 01 0001 140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</si>
  <si>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
</t>
  </si>
  <si>
    <t>874 1 16 01193 01 0030 140</t>
  </si>
  <si>
    <t>874 1 16 01193 01 0401 140</t>
  </si>
  <si>
    <t>874 1 16 01193 01 9000 140</t>
  </si>
  <si>
    <t>874 1 16 01203 01 0021 140</t>
  </si>
  <si>
    <t>804 1 16 01072 01 9000 140</t>
  </si>
  <si>
    <t>000 1 16 01053 01 0000 140</t>
  </si>
  <si>
    <t>000 1 16 01063 01 0000 140</t>
  </si>
  <si>
    <t>000 1 16 01072 01 0000 140</t>
  </si>
  <si>
    <t>000 1 16 01073 01 0000 140</t>
  </si>
  <si>
    <t>000 1 16 01082 01 0000 140</t>
  </si>
  <si>
    <t>000 1 16 01092 01 0000 140</t>
  </si>
  <si>
    <t>000 1 16 01093 01 0000 140</t>
  </si>
  <si>
    <t>000 1 16 01113 01 0000 140</t>
  </si>
  <si>
    <t>000 1 16 01121 01 0000 140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</si>
  <si>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</si>
  <si>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</si>
  <si>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000 1 16 01123 01 0000 140</t>
  </si>
  <si>
    <t>000 1 16 01142 01 0000 140</t>
  </si>
  <si>
    <t>000 1 16 01143 01 0000 140</t>
  </si>
  <si>
    <t>000 1 16 01153 01 0000 140</t>
  </si>
  <si>
    <t>000 1 16 01173 01 0000 140</t>
  </si>
  <si>
    <t>000 1 16 01183 01 0000 140</t>
  </si>
  <si>
    <t>000 1 16 01192 01 0000 140</t>
  </si>
  <si>
    <t>000 1 16 01193 01 0000 140</t>
  </si>
  <si>
    <t>000 1 16 01203 01 0000 140</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</si>
  <si>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</si>
  <si>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</si>
  <si>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000 1 16 07090 02 0000 140</t>
  </si>
  <si>
    <t>000 1 16 10021 02 0000 140</t>
  </si>
  <si>
    <t>000 1 1610122 01 0000 140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</si>
  <si>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</si>
  <si>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r>
      <t>849 1 13 01992 02</t>
    </r>
    <r>
      <rPr>
        <b/>
        <sz val="12"/>
        <rFont val="Times New Roman"/>
        <family val="1"/>
      </rPr>
      <t xml:space="preserve"> </t>
    </r>
    <r>
      <rPr>
        <sz val="12"/>
        <rFont val="Times New Roman"/>
        <family val="1"/>
      </rPr>
      <t>0101</t>
    </r>
    <r>
      <rPr>
        <sz val="12"/>
        <color indexed="63"/>
        <rFont val="Times New Roman"/>
        <family val="1"/>
      </rPr>
      <t xml:space="preserve"> 130</t>
    </r>
  </si>
  <si>
    <r>
      <t xml:space="preserve">849 1 13 01992 02 </t>
    </r>
    <r>
      <rPr>
        <sz val="12"/>
        <rFont val="Times New Roman"/>
        <family val="1"/>
      </rPr>
      <t>0102</t>
    </r>
    <r>
      <rPr>
        <sz val="12"/>
        <color indexed="63"/>
        <rFont val="Times New Roman"/>
        <family val="1"/>
      </rPr>
      <t xml:space="preserve"> 130</t>
    </r>
  </si>
  <si>
    <r>
      <t xml:space="preserve">820 1 13 02992 02 </t>
    </r>
    <r>
      <rPr>
        <sz val="12"/>
        <rFont val="Times New Roman"/>
        <family val="1"/>
      </rPr>
      <t>0048</t>
    </r>
    <r>
      <rPr>
        <sz val="12"/>
        <color indexed="63"/>
        <rFont val="Times New Roman"/>
        <family val="1"/>
      </rPr>
      <t xml:space="preserve"> 130</t>
    </r>
  </si>
  <si>
    <r>
      <t xml:space="preserve">855 1 13 02992 02 </t>
    </r>
    <r>
      <rPr>
        <sz val="12"/>
        <rFont val="Times New Roman"/>
        <family val="1"/>
      </rPr>
      <t>0103</t>
    </r>
    <r>
      <rPr>
        <sz val="12"/>
        <color indexed="63"/>
        <rFont val="Times New Roman"/>
        <family val="1"/>
      </rPr>
      <t xml:space="preserve"> 130</t>
    </r>
  </si>
  <si>
    <r>
      <t xml:space="preserve">856 1 13 02992 02 </t>
    </r>
    <r>
      <rPr>
        <sz val="12"/>
        <rFont val="Times New Roman"/>
        <family val="1"/>
      </rPr>
      <t>0103</t>
    </r>
    <r>
      <rPr>
        <sz val="12"/>
        <color indexed="63"/>
        <rFont val="Times New Roman"/>
        <family val="1"/>
      </rPr>
      <t xml:space="preserve"> 130</t>
    </r>
  </si>
  <si>
    <r>
      <t xml:space="preserve">881 1 13 02992 02 </t>
    </r>
    <r>
      <rPr>
        <sz val="12"/>
        <rFont val="Times New Roman"/>
        <family val="1"/>
      </rPr>
      <t>0107</t>
    </r>
    <r>
      <rPr>
        <sz val="12"/>
        <color indexed="63"/>
        <rFont val="Times New Roman"/>
        <family val="1"/>
      </rPr>
      <t xml:space="preserve"> 130</t>
    </r>
  </si>
  <si>
    <t>000 1 16 01083 01 0000 140</t>
  </si>
  <si>
    <t>000 1 16 07030 02 0000 140</t>
  </si>
  <si>
    <r>
      <t xml:space="preserve">866 1 11 05032 02 </t>
    </r>
    <r>
      <rPr>
        <sz val="12"/>
        <rFont val="Times New Roman"/>
        <family val="1"/>
      </rPr>
      <t>0104</t>
    </r>
    <r>
      <rPr>
        <sz val="12"/>
        <color indexed="63"/>
        <rFont val="Times New Roman"/>
        <family val="1"/>
      </rPr>
      <t xml:space="preserve"> 120</t>
    </r>
  </si>
  <si>
    <t>188 1 08 07141 01 8000 110</t>
  </si>
  <si>
    <t>874 1 16 01203 01 9000 140</t>
  </si>
  <si>
    <t>840 1 08 07082 01 1000 110</t>
  </si>
  <si>
    <t>853 1 08 07082 01 1000 110</t>
  </si>
  <si>
    <t>874 1 08 07082 01 1000 110</t>
  </si>
  <si>
    <t>318 1 08 07120 01 1000 110</t>
  </si>
  <si>
    <t>882 1 08 07142 01 1000 110</t>
  </si>
  <si>
    <t>874 1 08 07380 01 1000 110</t>
  </si>
  <si>
    <t>874 1 08 07390 01 1000 110</t>
  </si>
  <si>
    <t>000 1 08 06000 01 0000 110</t>
  </si>
  <si>
    <t>000 1 08 07100 01 0000 110</t>
  </si>
  <si>
    <t>на 2024 год</t>
  </si>
  <si>
    <t>182 1 01 02080 01 0000 110</t>
  </si>
  <si>
    <t>318 1 08 07110 01 0103 110</t>
  </si>
  <si>
    <r>
      <t xml:space="preserve">820 1 13 01992 02 </t>
    </r>
    <r>
      <rPr>
        <sz val="12"/>
        <rFont val="Times New Roman"/>
        <family val="1"/>
      </rPr>
      <t>0060</t>
    </r>
    <r>
      <rPr>
        <sz val="12"/>
        <color indexed="63"/>
        <rFont val="Times New Roman"/>
        <family val="1"/>
      </rPr>
      <t xml:space="preserve"> 130</t>
    </r>
  </si>
  <si>
    <t xml:space="preserve">Прочие доходы от оказания платных услуг (работ) получателями средств бюджетов субъектов Российской Федерации (доходы, полученные от оказания платных услуг (работ) казенными учреждениями Республики Марий Эл, расходы на обеспечение деятельности которых осуществляются за счет бюджетных ассигнований дорожного фонда Республики Марий Эл) </t>
  </si>
  <si>
    <r>
      <t xml:space="preserve">820 1 13 02992 02 </t>
    </r>
    <r>
      <rPr>
        <sz val="12"/>
        <rFont val="Times New Roman"/>
        <family val="1"/>
      </rPr>
      <t>0049</t>
    </r>
    <r>
      <rPr>
        <sz val="12"/>
        <color indexed="63"/>
        <rFont val="Times New Roman"/>
        <family val="1"/>
      </rPr>
      <t xml:space="preserve"> 130</t>
    </r>
  </si>
  <si>
    <t>Прочие доходы от компенсации затрат бюджетов субъектов Российской Федерации (плата с владельцев или пользователей автомобильного транспорта в счет компенсации ущерба республиканским автомобильным дорогам общего пользования, наносимого транспортными средствами в весенний период)</t>
  </si>
  <si>
    <t>Прочие доходы от компенсации затрат бюджетов субъектов Российской Федерации (доходы от возврата дебиторской задолженности прошлых лет в части возврата остатков субсидий, субвенций и иных межбюджетных трансфертов, имеющих целевое назначение, прошлых лет, полученных из федерального бюджета, перечисляемые по результатам проверок, ревизий органов государственного контроля, контрольно-надзорных органов и прочих субъектов контроля)</t>
  </si>
  <si>
    <t>106 1 1610122 01 0002 140</t>
  </si>
  <si>
    <t>180 1 16 01121 01 0001 140</t>
  </si>
  <si>
    <t>Федеральная служба войск национальной гвардии Российской Федерации</t>
  </si>
  <si>
    <t>188 1 16 01121 01 0007 140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</si>
  <si>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</si>
  <si>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 (денежные средства, полученные в результате применения гражданско-правовой, административной и уголовной ответственности, в том числе, штрафов, компенсаций, а также денежных средств, полученных в целях возмещения вреда, причиненного автомобильным дорогам общего пользования республиканского значения Республики Марий Эл и дорожным сооружениям на них)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</si>
  <si>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</si>
  <si>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</si>
  <si>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840 1 16 01142 01 0016 140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</si>
  <si>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</si>
  <si>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</si>
  <si>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</si>
  <si>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853 1 16 01072 01 0009 140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</si>
  <si>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</si>
  <si>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853 1 16 07010 02 0000 140</t>
  </si>
  <si>
    <t>874 1 16 01053 01 0351 140</t>
  </si>
  <si>
    <t>874 1 16 01173 01 9000 140</t>
  </si>
  <si>
    <t>182 1 05 06000 01 0000 110</t>
  </si>
  <si>
    <t>Налог на профессиональный доход</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</si>
  <si>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</si>
  <si>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</si>
  <si>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</si>
  <si>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</si>
  <si>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или потребления никотинсодержащей продукции)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</si>
  <si>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</si>
  <si>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</si>
  <si>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</si>
  <si>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</si>
  <si>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</si>
  <si>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</si>
  <si>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</si>
  <si>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</si>
  <si>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</si>
  <si>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 в области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</si>
  <si>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</si>
  <si>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</si>
  <si>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</si>
  <si>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</si>
  <si>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</si>
  <si>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</si>
  <si>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</si>
  <si>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</si>
  <si>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</si>
  <si>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</si>
  <si>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</si>
  <si>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</si>
  <si>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</si>
  <si>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</si>
  <si>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</si>
  <si>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</si>
  <si>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</si>
  <si>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</si>
  <si>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</si>
  <si>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</si>
  <si>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</si>
  <si>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000 1 16 01152 01 0000 140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</si>
  <si>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t>
  </si>
  <si>
    <t>Показатели прогноза доходов бюджета, тыс.рублей</t>
  </si>
  <si>
    <t>Министерство природных ресурсов, экологии и охраны окружающей среды                        Республики Марий Эл</t>
  </si>
  <si>
    <t>Министерство природных ресурсов, экологии и охраны окружающей среды                                                Республики Марий Эл</t>
  </si>
  <si>
    <t>Федеральная служба государственной регистрации, кадастра и картографии</t>
  </si>
  <si>
    <t>на 2025 год</t>
  </si>
  <si>
    <t xml:space="preserve">Акцизы на пиво, напитки, изготавливаемые на основе пива, производимые на территории Российской Федерации
</t>
  </si>
  <si>
    <t>Акцизы на сидр, пуаре, медовуху, производимые на территории Российской Федерации</t>
  </si>
  <si>
    <t>182 1 03 02120 01 0000 110</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</si>
  <si>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t>
  </si>
  <si>
    <t>182 1 03 02140 01 0000 110</t>
  </si>
  <si>
    <t>182 1 03 02142 01 0000 110</t>
  </si>
  <si>
    <t>182 1 03 02143 01 0000 110</t>
  </si>
  <si>
    <t>182 1 03 02144 01 0000 110</t>
  </si>
  <si>
    <t>182 1 03 02190 01 0000 110</t>
  </si>
  <si>
    <t>182 1 03 02200 01 0000 110</t>
  </si>
  <si>
    <t>182 1 03 02210 01 0000 110</t>
  </si>
  <si>
    <t>182 1 03 02220 01 0000 110</t>
  </si>
  <si>
    <t>182 1 03 02231 01 0000 110</t>
  </si>
  <si>
    <t>182 1 03 02232 01 0000 110</t>
  </si>
  <si>
    <t>182 1 03 02241 01 0000 110</t>
  </si>
  <si>
    <t>182 1 03 02242 01 0000 110</t>
  </si>
  <si>
    <t>182 1 03 02251 01 0000 110</t>
  </si>
  <si>
    <t>182 1 03 02252 01 0000 110</t>
  </si>
  <si>
    <t>182 1 03 02261 01 0000 110</t>
  </si>
  <si>
    <t>182 1 03 02262 01 0000 110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</si>
  <si>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</si>
  <si>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</si>
  <si>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</si>
  <si>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</si>
  <si>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</si>
  <si>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</si>
  <si>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</si>
  <si>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</si>
  <si>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</si>
  <si>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</si>
  <si>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188 1 08 06000 01 8014 110</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</si>
  <si>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
</t>
  </si>
  <si>
    <t>882 1 08  07510 01 1000 110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</si>
  <si>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</si>
  <si>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</si>
  <si>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318 1 08 05000 01 8001 110</t>
  </si>
  <si>
    <t>318 1 08 05000 01 8002 110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</si>
  <si>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</si>
  <si>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</si>
  <si>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Доходы от размещения средств бюджетов</t>
  </si>
  <si>
    <t>000 1 11 02000 00 0000 120</t>
  </si>
  <si>
    <t>Доходы от операций по управлению остатками средств на едином казначейском счете, зачисляемые в бюджеты субъектов Российской Федерации</t>
  </si>
  <si>
    <t>892 1 11 02102 02 0000 120</t>
  </si>
  <si>
    <t>182 1 13 01020 01 0000 130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</si>
  <si>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</si>
  <si>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r>
      <t xml:space="preserve">849 1 13 01992 02 </t>
    </r>
    <r>
      <rPr>
        <sz val="12"/>
        <rFont val="Times New Roman"/>
        <family val="1"/>
      </rPr>
      <t>0104</t>
    </r>
    <r>
      <rPr>
        <sz val="12"/>
        <color indexed="63"/>
        <rFont val="Times New Roman"/>
        <family val="1"/>
      </rPr>
      <t xml:space="preserve"> 130</t>
    </r>
  </si>
  <si>
    <t>Прочие доходы от оказания платных услуг (работ) получателями средств бюджетов субъектов Российской Федерации (прочие поступления)</t>
  </si>
  <si>
    <t>Прочие доходы от оказания платных услуг (работ) получателями средств бюджетов субъектов Российской Федерации (доходы, полученные казенными учреждениями Республики Марий Эл от оказания платных услуг (работ))</t>
  </si>
  <si>
    <t>Прочие доходы от оказания платных услуг (работ) получателями средств бюджетов субъектов Российской Федерации (средства, полученные подразделениями Государственной противопожарной службы Республики Марий Эл на основании договоров с организациями на содержание численности личного состава)</t>
  </si>
  <si>
    <t>Прочие доходы от компенсации затрат бюджетов субъектов Российской Федерации (плата с владельцев или пользователей автомобильного транспорта в счет компенсации ущерба автомобильным дорогам общего пользования, являющимся собственностью Республики Марий Эл, наносимого тяжеловесными автотранспортными средствами)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</si>
  <si>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</si>
  <si>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805 1 16 01156 01 0000 140</t>
  </si>
  <si>
    <t>Государственная счетная палата Республики Марий Эл</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</si>
  <si>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
</t>
  </si>
  <si>
    <t>819 1 16 01103 01 0000 140</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</si>
  <si>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t>
  </si>
  <si>
    <t>819 1 16 01113 01 0000 140</t>
  </si>
  <si>
    <t>819 1 16 01133 01 0000 140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</si>
  <si>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</si>
  <si>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819 1 16 01333 01 0000 140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</si>
  <si>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</si>
  <si>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840 1 16 01152 01 9000 140</t>
  </si>
  <si>
    <t>853 1 16 01072 01 0002 140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</si>
  <si>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уничтожение или повреждение специальных знаков)</t>
  </si>
  <si>
    <t>892 1 16 01072 01 0293 140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</si>
  <si>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</si>
  <si>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</si>
  <si>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</si>
  <si>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</si>
  <si>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</si>
  <si>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
</t>
  </si>
  <si>
    <t xml:space="preserve">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
</t>
  </si>
  <si>
    <t xml:space="preserve">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
</t>
  </si>
  <si>
    <t xml:space="preserve">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</si>
  <si>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Проценты, полученные от предоставления бюджетных кредитов внутри страны за счет средств бюджетов субъектов Российской Федерации (бюджетные кредиты, предоставленные бюджетам муниципальных образований Республики Марий Эл)</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</si>
  <si>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</si>
  <si>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 (от прочих организаций и физических лиц)</t>
  </si>
  <si>
    <t xml:space="preserve">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
</t>
  </si>
  <si>
    <t>Платежи, взимаемые государственными органами (организациями) субъектов Российской Федерации за выполнение определенных функций (платежи за выдачу разрешений на осуществление деятельности по перевозке пассажиров и багажа легковыми такси)</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</si>
  <si>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</si>
  <si>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</si>
  <si>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832 1 16 01092 01 0004 140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</si>
  <si>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</si>
  <si>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</si>
  <si>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
</t>
  </si>
  <si>
    <t>на 2024 год и плановый период 2025 и 2026 годов</t>
  </si>
  <si>
    <t>на 2026 год</t>
  </si>
  <si>
    <t>182 1 01 01014 02 0000 110</t>
  </si>
  <si>
    <t>182 1 01 01016 02 0000 110</t>
  </si>
  <si>
    <t xml:space="preserve">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t>
  </si>
  <si>
    <t xml:space="preserve">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</si>
  <si>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</si>
  <si>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 xml:space="preserve">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t>
  </si>
  <si>
    <t xml:space="preserve">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</si>
  <si>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</si>
  <si>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</si>
  <si>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182 1 01 02130 01 0000 110</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</si>
  <si>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</si>
  <si>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</si>
  <si>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</si>
  <si>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</si>
  <si>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
</t>
  </si>
  <si>
    <t xml:space="preserve">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
</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</si>
  <si>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</si>
  <si>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
</t>
  </si>
  <si>
    <t>Министерство спорта и туризма Республики Марий Эл</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</si>
  <si>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
</t>
  </si>
  <si>
    <t xml:space="preserve"> 318 1 08 07200 01 8039 110
</t>
  </si>
  <si>
    <t xml:space="preserve"> 000 1 08 07200 01 0000 110
</t>
  </si>
  <si>
    <t>Прочие государственные пошлины за государственную регистрацию, а также за совершение прочих юридически значимых действий</t>
  </si>
  <si>
    <t>853 1 11 05326 10 0000 120</t>
  </si>
  <si>
    <t xml:space="preserve">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</si>
  <si>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</si>
  <si>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000 1 11 09000 00 0000 120
</t>
  </si>
  <si>
    <t xml:space="preserve">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t>
  </si>
  <si>
    <t>866 1 11 09042 02 0000 120</t>
  </si>
  <si>
    <t>Министерство труда и социальной защиты Республики Марий Эл</t>
  </si>
  <si>
    <t xml:space="preserve">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
</t>
  </si>
  <si>
    <t xml:space="preserve">321 1 13 01031 01 8020 130
</t>
  </si>
  <si>
    <t>106 1 16 01121 01 0007 140</t>
  </si>
  <si>
    <t>182 1 1618000 02 0000 140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</si>
  <si>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</si>
  <si>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188 1 1610122 01 0001 140</t>
  </si>
  <si>
    <t>188 1 1610122 01 0002 140</t>
  </si>
  <si>
    <t>819 1 16 01123 01 0001 140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</si>
  <si>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</si>
  <si>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820 1 16 10021 02 0000 140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</si>
  <si>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</si>
  <si>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000 1 16 10022 02 0000 140
</t>
  </si>
  <si>
    <t xml:space="preserve">
820 1 16 10022 02 0000 140
</t>
  </si>
  <si>
    <t xml:space="preserve">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</si>
  <si>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</si>
  <si>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000 1 16 10057 02 0000 140
</t>
  </si>
  <si>
    <t xml:space="preserve">
820 1 16 10057 02 0000 140
</t>
  </si>
  <si>
    <t>853 1 1610122 01 0001 140</t>
  </si>
  <si>
    <t>856 1 16 07010 02 0000 140</t>
  </si>
  <si>
    <t>856 1 1610122 01 0001 140</t>
  </si>
  <si>
    <t>866 1 16 07010 02 0000 140</t>
  </si>
  <si>
    <t>871 1 16 07010 02 0000 140</t>
  </si>
  <si>
    <t>Министерство цифрового развития Республики Марий Эл</t>
  </si>
  <si>
    <t>874 1 16 01063 01 0007 140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</si>
  <si>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</si>
  <si>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874 1 16 01183 01 0000 140</t>
  </si>
  <si>
    <t>885 1 16 01082 01 0037 140</t>
  </si>
  <si>
    <t>Департамент Республики Марий Эл по охране, контролю и регулированию использования объектов животного мира</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</si>
  <si>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</si>
  <si>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000 1 16 09030 02 0000 140</t>
  </si>
  <si>
    <t>892 1 16 09030 02 0000 140</t>
  </si>
  <si>
    <t>000 1 16 01333 01 0000 140</t>
  </si>
  <si>
    <t>000 1 16 01163 01 0000 140</t>
  </si>
  <si>
    <t>819 1 16 01163 01 0000 140</t>
  </si>
  <si>
    <t>000 1 1618000 02 0000 140</t>
  </si>
  <si>
    <t>000 1 16 01103 01 0000 140</t>
  </si>
  <si>
    <t>000 1 16 01133 01 0000 140</t>
  </si>
  <si>
    <t>000 1 16 01156 01 0000 140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</si>
  <si>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</si>
  <si>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</si>
  <si>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</si>
  <si>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</si>
  <si>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</si>
  <si>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</si>
  <si>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892 202 15001 02 0000 150</t>
  </si>
  <si>
    <t>Дотации бюджетам субъектов Российской Федерации на выравнивание бюджетной обеспеченности</t>
  </si>
  <si>
    <t>892 202 15009 02 0000 150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</si>
  <si>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</si>
  <si>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</si>
  <si>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</si>
  <si>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832 202 25013 02 0000 150</t>
  </si>
  <si>
    <t>Субсидии бюджетам субъектов Российской Федерации на сокращение доли загрязненных сточных вод</t>
  </si>
  <si>
    <t>882 202 25014 02 0000 150</t>
  </si>
  <si>
    <t>Субсидии бюджетам субъектов Российской Федерации на стимулирование увеличения производства картофеля и овощей</t>
  </si>
  <si>
    <t xml:space="preserve">Министерство сельского хозяйства и продовольствия Республики Марий Эл </t>
  </si>
  <si>
    <t>832 202 25021 02 0000 150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</si>
  <si>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</si>
  <si>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871 202 25028 02 0000 150</t>
  </si>
  <si>
    <t>853 202 25065 02 0000 150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</si>
  <si>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</si>
  <si>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Министерство природных ресурсов, экологии и охраны окружающей среды Республики Марий Эл</t>
  </si>
  <si>
    <t>867 202 25081 02 0000 150</t>
  </si>
  <si>
    <t>Субсидии бюджетам субъектов Российской Федерации на государственную поддержку организаций, входящих в систему спортивной подготовки</t>
  </si>
  <si>
    <t>856 202 25086 02 0000 150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</si>
  <si>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</si>
  <si>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874 202 25098 02 0000 150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</si>
  <si>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</si>
  <si>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855 202 25114 02 0000 150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</si>
  <si>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</si>
  <si>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868 202 25116 02 0000 150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</si>
  <si>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</si>
  <si>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855 202 25138 02 0000 150</t>
  </si>
  <si>
    <t>874 202 25171 02 0000 150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</si>
  <si>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</si>
  <si>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874 202 25172 02 0000 150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</si>
  <si>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</si>
  <si>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874 202 25179 02 0000 150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</si>
  <si>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</si>
  <si>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855 202 25190 02 0000 150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</si>
  <si>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</si>
  <si>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855 202 25192 02 0000 150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</si>
  <si>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</si>
  <si>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855 202 25201 02 0000 150</t>
  </si>
  <si>
    <t>Субсидии бюджетам субъектов Российской Федерации на развитие паллиативной медицинской помощи</t>
  </si>
  <si>
    <t>855 202 25202 02 0000 150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</si>
  <si>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</si>
  <si>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874 202 25213 02 0000 150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</si>
  <si>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</si>
  <si>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867 202 25229 02 0000 150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</si>
  <si>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</si>
  <si>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832 202 25243 02 0000 150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</si>
  <si>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</si>
  <si>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881 202 25251 02 0000 150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</si>
  <si>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</si>
  <si>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874 202 25256 02 0000 150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</si>
  <si>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</si>
  <si>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840 202 25276 02 0000 150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</si>
  <si>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</si>
  <si>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856 202 25292 02 0000 150</t>
  </si>
  <si>
    <t>874 202 25304 02 0000 150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</si>
  <si>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</si>
  <si>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874 202 25305 02 0000 150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</si>
  <si>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</si>
  <si>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832 202 25323 02 0000 150</t>
  </si>
  <si>
    <t>840 202 25324 02 0000 150</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</si>
  <si>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</si>
  <si>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882 202 25325 02 0000 150</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</si>
  <si>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сельского хозяйства</t>
  </si>
  <si>
    <t>874 202 25239 02 0000 150</t>
  </si>
  <si>
    <t>882 202 25341 02 0000 150</t>
  </si>
  <si>
    <t>Субсидии бюджетам субъектов Российской Федерации на развитие сельского туризма</t>
  </si>
  <si>
    <t>882 202 25358 02 0000 150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</si>
  <si>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</si>
  <si>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855 202 25365 02 0000 150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</si>
  <si>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</si>
  <si>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820 202 25372 02 0000 150</t>
  </si>
  <si>
    <t>Субсидии бюджетам субъектов Российской Федерации на развитие транспортной инфраструктуры на сельских территориях</t>
  </si>
  <si>
    <t>820 202 25394 02 0000 150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</si>
  <si>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</si>
  <si>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855 202 25402 02 0000 150</t>
  </si>
  <si>
    <t>856 202 25462 02 0000 150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</si>
  <si>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</si>
  <si>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Министерство культуры, печати и по делам национальностей Республики Марий Эл</t>
  </si>
  <si>
    <t>857 202 25466 02 0000 150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</si>
  <si>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</si>
  <si>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857 202 25467 02 0000 150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</si>
  <si>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</si>
  <si>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882 202 25480 02 0000 150</t>
  </si>
  <si>
    <t>Субсидии бюджетам субъектов Российской Федерации на создание системы поддержки фермеров и развитие сельской кооперации</t>
  </si>
  <si>
    <t>832 202 25497 02 0000 150</t>
  </si>
  <si>
    <t>Субсидии бюджетам субъектов Российской Федерации на реализацию мероприятий по обеспечению жильем молодых семей</t>
  </si>
  <si>
    <t>882 202 25502 02 0000 150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</si>
  <si>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</si>
  <si>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866 202 25511 02 0000 150</t>
  </si>
  <si>
    <t>Субсидии бюджетам субъектов Российской Федерации на проведение комплексных кадастровых работ</t>
  </si>
  <si>
    <t>857 202 25513 02 0000 150</t>
  </si>
  <si>
    <t>Субсидии бюджетам субъектов Российской Федерации на развитие сети учреждений культурно-досугового типа</t>
  </si>
  <si>
    <t>857 202 25517 02 0000 150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</si>
  <si>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</si>
  <si>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857 202 25518 02 0000 150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</si>
  <si>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</si>
  <si>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857 202 25519 02 0000 150</t>
  </si>
  <si>
    <t>Субсидии бюджетам субъектов Российской Федерации на поддержку отрасли культуры</t>
  </si>
  <si>
    <t>867 202 25522 02 0000 150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</si>
  <si>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</si>
  <si>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840 202 25527 02 0000 150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</si>
  <si>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</si>
  <si>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832 202 25555 02 0000 150</t>
  </si>
  <si>
    <t>Субсидии бюджетам субъектов Российской Федерации на реализацию программ формирования современной городской среды</t>
  </si>
  <si>
    <t>857 202 25590 02 0000 150</t>
  </si>
  <si>
    <t>857 202 25597 02 0000 150</t>
  </si>
  <si>
    <t>Субсидии бюджетам субъектов Российской Федерации на реконструкцию и капитальный ремонт региональных и муниципальных музеев</t>
  </si>
  <si>
    <t>882 202 25599 02 0000 150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</si>
  <si>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</si>
  <si>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</si>
  <si>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867 202 25753 02 0000 150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</si>
  <si>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</si>
  <si>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856 202 27121 02 0000 150</t>
  </si>
  <si>
    <t>820 202 27329 02 0000 150</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</si>
  <si>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Марий Эл в части объектов транспортной инфраструктуры</t>
  </si>
  <si>
    <t>840 202 25289 02 0000 150</t>
  </si>
  <si>
    <t>Субсидии бюджетам субъектов Российской Федерации на государственную поддержку субъектов Российской Федерации в целях достижения результатов национального проекта "Производительность труда"</t>
  </si>
  <si>
    <t>853 202 35090 02 0000 150</t>
  </si>
  <si>
    <t>Субвенции бюджетам субъектов Российской Федерации на улучшение экологического состояния гидрографической сети</t>
  </si>
  <si>
    <t>819 202 35120 02 0000 150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</si>
  <si>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</si>
  <si>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853 202 35127 02 0000 150</t>
  </si>
  <si>
    <t>853 202 35128 02 0000 150</t>
  </si>
  <si>
    <t>Субвенции бюджетам субъектов Российской Федерации на осуществление отдельных полномочий в области водных отношений</t>
  </si>
  <si>
    <t>832 202 35134 02 0000 150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</si>
  <si>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</si>
  <si>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832 202 35135 02 0000 150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</si>
  <si>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</si>
  <si>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832 202 35176 02 0000 150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</si>
  <si>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</si>
  <si>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856 202 35220 02 0000 150</t>
  </si>
  <si>
    <t>856 202 35240 02 0000 150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</si>
  <si>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</si>
  <si>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856 202 35250 02 0000 150</t>
  </si>
  <si>
    <t>Субвенции бюджетам субъектов Российской Федерации на оплату жилищно-коммунальных услуг отдельным категориям граждан</t>
  </si>
  <si>
    <t>856 202 35290 02 0000 150</t>
  </si>
  <si>
    <t>853 202 35345 02 0000 150</t>
  </si>
  <si>
    <t>Субвенции бюджетам субъектов Российской Федерации на осуществление мер пожарной безопасности и тушение лесных пожаров</t>
  </si>
  <si>
    <t>853 202 35429 02 0000 150</t>
  </si>
  <si>
    <t>Субвенции бюджетам субъектов Российской Федерации на увеличение площади лесовосстановления</t>
  </si>
  <si>
    <t>853 202 35432 02 0000 150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</si>
  <si>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</si>
  <si>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874 202 45303 02 0000 150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</si>
  <si>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</si>
  <si>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874 202 45363 02 0000 150
</t>
  </si>
  <si>
    <t>855 202 45468 02 0000 150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</si>
  <si>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</si>
  <si>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000 203 00000 00 0000 000</t>
  </si>
  <si>
    <t>БЕЗВОЗМЕЗДНЫЕ ПОСТУПЛЕНИЯ ОТ ГОСУДАРСТВЕННЫХ (МУНИЦИПАЛЬНЫХ) ОРГАНИЗАЦИЙ</t>
  </si>
  <si>
    <t>832 203 02080 02 0000 1500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</si>
  <si>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</si>
  <si>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ИТОГО ДОХОДОВ</t>
  </si>
  <si>
    <t>Комитет молодежной политики Республики Марий Эл</t>
  </si>
  <si>
    <t>000 202 30000 00 0000 150</t>
  </si>
  <si>
    <t>Субвенции бюджетам бюджетной системы Российской Федерации</t>
  </si>
  <si>
    <t>000 202 40000 00 0000 150</t>
  </si>
  <si>
    <t>Иные межбюджетные трансферты</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</si>
  <si>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</si>
  <si>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</si>
  <si>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</si>
  <si>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закупку беспилотных авиационных систем органами исполнительной власти субъектов Российской Федерации в области лесных отношений</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</si>
  <si>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</si>
  <si>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</si>
  <si>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</si>
  <si>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855 202 25752 02 0000 150</t>
  </si>
  <si>
    <t>Субсидии бюджетам субъектов Российской Федерации на техническое оснащение региональных и муниципальных музеев</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</si>
  <si>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</si>
  <si>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</si>
  <si>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</si>
  <si>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</si>
  <si>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857 202 27456 02 0000 150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</si>
  <si>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</si>
  <si>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182 1 01 01120 01 0000 110</t>
  </si>
  <si>
    <t>182 1 01 01130 01 0000 110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</si>
</sst>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00"/>
    <numFmt numFmtId="180" formatCode="#,##0.0000"/>
    <numFmt numFmtId="181" formatCode="#,##0.000"/>
  </numFmts>
  <fonts count="71">
    <font>
      <sz val="11"/>
      <color indexed="8"/>
      <name val="Calibri"/>
      <family val="2"/>
    </font>
    <font>
      <b/>
      <sz val="14"/>
      <color indexed="8"/>
      <name val="Times New Roman CYR"/>
      <family val="0"/>
    </font>
    <font>
      <sz val="14"/>
      <color indexed="8"/>
      <name val="Times New Roman CYR"/>
      <family val="0"/>
    </font>
    <font>
      <b/>
      <sz val="14"/>
      <color indexed="8"/>
      <name val="Times New Roman"/>
      <family val="1"/>
    </font>
    <font>
      <b/>
      <i/>
      <sz val="20"/>
      <name val="Times New Roman"/>
      <family val="1"/>
    </font>
    <font>
      <sz val="13"/>
      <color indexed="8"/>
      <name val="Times New Roman"/>
      <family val="1"/>
    </font>
    <font>
      <sz val="12"/>
      <color indexed="63"/>
      <name val="Times New Roman"/>
      <family val="1"/>
    </font>
    <font>
      <b/>
      <sz val="12"/>
      <color indexed="63"/>
      <name val="Times New Roman"/>
      <family val="1"/>
    </font>
    <font>
      <sz val="12"/>
      <name val="Times New Roman"/>
      <family val="1"/>
    </font>
    <font>
      <b/>
      <i/>
      <sz val="12"/>
      <name val="Times New Roman"/>
      <family val="1"/>
    </font>
    <font>
      <b/>
      <sz val="12"/>
      <name val="Times New Roman"/>
      <family val="1"/>
    </font>
    <font>
      <sz val="12"/>
      <color indexed="8"/>
      <name val="Times New Roman"/>
      <family val="1"/>
    </font>
    <font>
      <sz val="10"/>
      <color indexed="8"/>
      <name val="Times New Roman CYR"/>
      <family val="0"/>
    </font>
    <font>
      <i/>
      <sz val="12"/>
      <name val="Times New Roman"/>
      <family val="1"/>
    </font>
    <font>
      <i/>
      <sz val="12"/>
      <color indexed="63"/>
      <name val="Times New Roman"/>
      <family val="1"/>
    </font>
    <font>
      <b/>
      <sz val="14"/>
      <name val="Times New Roman"/>
      <family val="1"/>
    </font>
    <font>
      <b/>
      <sz val="12"/>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sz val="11"/>
      <color indexed="10"/>
      <name val="Calibri"/>
      <family val="2"/>
    </font>
    <font>
      <i/>
      <sz val="11"/>
      <color indexed="8"/>
      <name val="Calibri"/>
      <family val="2"/>
    </font>
    <font>
      <sz val="12"/>
      <color indexed="8"/>
      <name val="Calibri"/>
      <family val="2"/>
    </font>
    <font>
      <sz val="12"/>
      <color indexed="10"/>
      <name val="Times New Roman"/>
      <family val="1"/>
    </font>
    <font>
      <sz val="11"/>
      <color theme="1"/>
      <name val="Calibri"/>
      <family val="2"/>
    </font>
    <font>
      <sz val="11"/>
      <color theme="0"/>
      <name val="Calibri"/>
      <family val="2"/>
    </font>
    <font>
      <sz val="11"/>
      <color rgb="FF00000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sz val="11"/>
      <color rgb="FFFF00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1" fontId="45" fillId="0" borderId="1">
      <alignment horizontal="center" vertical="top" shrinkToFit="1"/>
      <protection/>
    </xf>
    <xf numFmtId="4" fontId="45" fillId="0" borderId="2">
      <alignment horizontal="right" vertical="top" shrinkToFit="1"/>
      <protection/>
    </xf>
    <xf numFmtId="0" fontId="46" fillId="0" borderId="2">
      <alignment vertical="top" wrapText="1"/>
      <protection/>
    </xf>
    <xf numFmtId="4" fontId="46" fillId="20" borderId="2">
      <alignment horizontal="right" vertical="top" shrinkToFit="1"/>
      <protection/>
    </xf>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7" fillId="27" borderId="3" applyNumberFormat="0" applyAlignment="0" applyProtection="0"/>
    <xf numFmtId="0" fontId="48" fillId="28" borderId="4" applyNumberFormat="0" applyAlignment="0" applyProtection="0"/>
    <xf numFmtId="0" fontId="49" fillId="28" borderId="3"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lignment/>
      <protection/>
    </xf>
    <xf numFmtId="0" fontId="42" fillId="0" borderId="0">
      <alignment/>
      <protection/>
    </xf>
    <xf numFmtId="0" fontId="58"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3" borderId="0" applyNumberFormat="0" applyBorder="0" applyAlignment="0" applyProtection="0"/>
  </cellStyleXfs>
  <cellXfs count="187">
    <xf numFmtId="0" fontId="0" fillId="0" borderId="0" xfId="0" applyFont="1" applyAlignment="1">
      <alignment/>
    </xf>
    <xf numFmtId="0" fontId="0" fillId="0" borderId="0" xfId="0" applyFill="1" applyAlignment="1">
      <alignment/>
    </xf>
    <xf numFmtId="173" fontId="0" fillId="0" borderId="0" xfId="0" applyNumberFormat="1" applyFill="1" applyAlignment="1">
      <alignment/>
    </xf>
    <xf numFmtId="0" fontId="0" fillId="0" borderId="0" xfId="0" applyBorder="1" applyAlignment="1">
      <alignment/>
    </xf>
    <xf numFmtId="0" fontId="5" fillId="0" borderId="0" xfId="0" applyFont="1" applyAlignment="1">
      <alignment horizontal="justify"/>
    </xf>
    <xf numFmtId="0" fontId="0" fillId="0" borderId="0" xfId="0" applyFill="1" applyBorder="1" applyAlignment="1">
      <alignment/>
    </xf>
    <xf numFmtId="173" fontId="64" fillId="0" borderId="0" xfId="0" applyNumberFormat="1" applyFont="1" applyFill="1" applyBorder="1" applyAlignment="1">
      <alignment horizontal="right" vertical="top"/>
    </xf>
    <xf numFmtId="0" fontId="2" fillId="0" borderId="0" xfId="0" applyNumberFormat="1" applyFont="1" applyFill="1" applyBorder="1" applyAlignment="1">
      <alignment horizontal="right"/>
    </xf>
    <xf numFmtId="173" fontId="0" fillId="0" borderId="0" xfId="0" applyNumberFormat="1" applyAlignment="1">
      <alignment/>
    </xf>
    <xf numFmtId="173" fontId="6" fillId="0" borderId="0" xfId="0" applyNumberFormat="1" applyFont="1" applyFill="1" applyBorder="1" applyAlignment="1">
      <alignment horizontal="right" vertical="top"/>
    </xf>
    <xf numFmtId="173" fontId="9" fillId="0" borderId="0" xfId="0" applyNumberFormat="1" applyFont="1" applyFill="1" applyBorder="1" applyAlignment="1">
      <alignment horizontal="right" vertical="top"/>
    </xf>
    <xf numFmtId="173" fontId="10" fillId="0" borderId="0" xfId="0" applyNumberFormat="1" applyFont="1" applyFill="1" applyBorder="1" applyAlignment="1">
      <alignment horizontal="right" vertical="top"/>
    </xf>
    <xf numFmtId="173" fontId="65" fillId="0" borderId="0" xfId="0" applyNumberFormat="1" applyFont="1" applyFill="1" applyAlignment="1">
      <alignment vertical="top"/>
    </xf>
    <xf numFmtId="173" fontId="65" fillId="0" borderId="0" xfId="0" applyNumberFormat="1" applyFont="1" applyFill="1" applyAlignment="1">
      <alignment vertical="center"/>
    </xf>
    <xf numFmtId="173" fontId="65" fillId="0" borderId="0" xfId="0" applyNumberFormat="1" applyFont="1" applyFill="1" applyAlignment="1">
      <alignment horizontal="center" vertical="top"/>
    </xf>
    <xf numFmtId="173" fontId="65" fillId="0" borderId="0" xfId="0" applyNumberFormat="1" applyFont="1" applyFill="1" applyAlignment="1">
      <alignment horizontal="center" vertical="center"/>
    </xf>
    <xf numFmtId="3" fontId="15"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xf>
    <xf numFmtId="0" fontId="2" fillId="0" borderId="0" xfId="0" applyNumberFormat="1" applyFont="1" applyFill="1" applyBorder="1" applyAlignment="1">
      <alignment horizontal="center"/>
    </xf>
    <xf numFmtId="0" fontId="12" fillId="0" borderId="0" xfId="0" applyNumberFormat="1" applyFont="1" applyFill="1" applyBorder="1" applyAlignment="1">
      <alignment horizontal="right"/>
    </xf>
    <xf numFmtId="173" fontId="0" fillId="0" borderId="0" xfId="0" applyNumberFormat="1" applyFill="1" applyBorder="1" applyAlignment="1">
      <alignment/>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172" fontId="7" fillId="0" borderId="13" xfId="0" applyNumberFormat="1" applyFont="1" applyFill="1" applyBorder="1" applyAlignment="1">
      <alignment horizontal="justify" vertical="top" wrapText="1"/>
    </xf>
    <xf numFmtId="173" fontId="7" fillId="0" borderId="13" xfId="0" applyNumberFormat="1" applyFont="1" applyFill="1" applyBorder="1" applyAlignment="1">
      <alignment horizontal="right" vertical="top"/>
    </xf>
    <xf numFmtId="49" fontId="6" fillId="0" borderId="12" xfId="0" applyNumberFormat="1" applyFont="1" applyFill="1" applyBorder="1" applyAlignment="1">
      <alignment horizontal="center" vertical="top" wrapText="1"/>
    </xf>
    <xf numFmtId="172" fontId="6" fillId="0" borderId="13" xfId="0" applyNumberFormat="1" applyFont="1" applyFill="1" applyBorder="1" applyAlignment="1">
      <alignment horizontal="justify" vertical="top" wrapText="1"/>
    </xf>
    <xf numFmtId="173" fontId="8" fillId="0" borderId="13" xfId="0" applyNumberFormat="1" applyFont="1" applyFill="1" applyBorder="1" applyAlignment="1">
      <alignment horizontal="right" vertical="top"/>
    </xf>
    <xf numFmtId="173" fontId="6" fillId="0" borderId="13" xfId="0" applyNumberFormat="1" applyFont="1" applyFill="1" applyBorder="1" applyAlignment="1">
      <alignment horizontal="right" vertical="top"/>
    </xf>
    <xf numFmtId="49" fontId="8" fillId="0" borderId="12" xfId="0" applyNumberFormat="1" applyFont="1" applyFill="1" applyBorder="1" applyAlignment="1">
      <alignment horizontal="center" vertical="top" wrapText="1"/>
    </xf>
    <xf numFmtId="172" fontId="8" fillId="0" borderId="13" xfId="0" applyNumberFormat="1"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172" fontId="13" fillId="0" borderId="13" xfId="0" applyNumberFormat="1" applyFont="1" applyFill="1" applyBorder="1" applyAlignment="1">
      <alignment horizontal="justify" vertical="top" wrapText="1"/>
    </xf>
    <xf numFmtId="49" fontId="14" fillId="0" borderId="12" xfId="0" applyNumberFormat="1" applyFont="1" applyFill="1" applyBorder="1" applyAlignment="1">
      <alignment horizontal="center" vertical="top" wrapText="1"/>
    </xf>
    <xf numFmtId="172" fontId="14" fillId="0" borderId="13" xfId="0" applyNumberFormat="1" applyFont="1" applyFill="1" applyBorder="1" applyAlignment="1">
      <alignment horizontal="justify" vertical="top" wrapText="1"/>
    </xf>
    <xf numFmtId="2" fontId="66" fillId="0" borderId="13" xfId="0" applyNumberFormat="1" applyFont="1" applyFill="1" applyBorder="1" applyAlignment="1">
      <alignment horizontal="justify" vertical="top" wrapText="1"/>
    </xf>
    <xf numFmtId="172" fontId="7" fillId="0" borderId="13" xfId="0" applyNumberFormat="1" applyFont="1" applyFill="1" applyBorder="1" applyAlignment="1">
      <alignment horizontal="left" vertical="top" wrapText="1"/>
    </xf>
    <xf numFmtId="0" fontId="11" fillId="0" borderId="13" xfId="0" applyFont="1" applyFill="1" applyBorder="1" applyAlignment="1">
      <alignment horizontal="justify" vertical="top" wrapText="1"/>
    </xf>
    <xf numFmtId="0" fontId="11" fillId="0" borderId="13" xfId="0" applyFont="1" applyFill="1" applyBorder="1" applyAlignment="1">
      <alignment vertical="top" wrapText="1"/>
    </xf>
    <xf numFmtId="173" fontId="10" fillId="0" borderId="13" xfId="0" applyNumberFormat="1" applyFont="1" applyFill="1" applyBorder="1" applyAlignment="1">
      <alignment horizontal="right" vertical="top"/>
    </xf>
    <xf numFmtId="173" fontId="13" fillId="0" borderId="13" xfId="0" applyNumberFormat="1" applyFont="1" applyFill="1" applyBorder="1" applyAlignment="1">
      <alignment horizontal="right" vertical="top"/>
    </xf>
    <xf numFmtId="173" fontId="14" fillId="0" borderId="13" xfId="0" applyNumberFormat="1" applyFont="1" applyFill="1" applyBorder="1" applyAlignment="1">
      <alignment horizontal="right" vertical="top"/>
    </xf>
    <xf numFmtId="0" fontId="39" fillId="0" borderId="0" xfId="0" applyFont="1" applyFill="1" applyBorder="1" applyAlignment="1">
      <alignment/>
    </xf>
    <xf numFmtId="0" fontId="39" fillId="0" borderId="0" xfId="0" applyFont="1" applyFill="1" applyAlignment="1">
      <alignment/>
    </xf>
    <xf numFmtId="0" fontId="39" fillId="0" borderId="0" xfId="0" applyFont="1" applyAlignment="1">
      <alignment/>
    </xf>
    <xf numFmtId="173" fontId="16" fillId="0" borderId="13" xfId="0" applyNumberFormat="1" applyFont="1" applyFill="1" applyBorder="1" applyAlignment="1">
      <alignment horizontal="right" vertical="top"/>
    </xf>
    <xf numFmtId="173" fontId="8" fillId="0" borderId="13" xfId="0" applyNumberFormat="1" applyFont="1" applyFill="1" applyBorder="1" applyAlignment="1">
      <alignment horizontal="right" vertical="top" wrapText="1"/>
    </xf>
    <xf numFmtId="173" fontId="8" fillId="0" borderId="13" xfId="0" applyNumberFormat="1" applyFont="1" applyFill="1" applyBorder="1" applyAlignment="1">
      <alignment vertical="top" wrapText="1"/>
    </xf>
    <xf numFmtId="173" fontId="11" fillId="0" borderId="13" xfId="0" applyNumberFormat="1" applyFont="1" applyFill="1" applyBorder="1" applyAlignment="1">
      <alignment horizontal="right" vertical="top"/>
    </xf>
    <xf numFmtId="173" fontId="67" fillId="0" borderId="13" xfId="35" applyNumberFormat="1" applyFont="1" applyFill="1" applyBorder="1" applyProtection="1">
      <alignment horizontal="right" vertical="top" shrinkToFit="1"/>
      <protection/>
    </xf>
    <xf numFmtId="173" fontId="8" fillId="0" borderId="13" xfId="35" applyNumberFormat="1" applyFont="1" applyFill="1" applyBorder="1" applyProtection="1">
      <alignment horizontal="right" vertical="top" shrinkToFit="1"/>
      <protection/>
    </xf>
    <xf numFmtId="173" fontId="8" fillId="0" borderId="13" xfId="37" applyNumberFormat="1" applyFont="1" applyFill="1" applyBorder="1" applyProtection="1">
      <alignment horizontal="right" vertical="top" shrinkToFit="1"/>
      <protection/>
    </xf>
    <xf numFmtId="173" fontId="8" fillId="0" borderId="13" xfId="35" applyNumberFormat="1" applyFont="1" applyFill="1" applyBorder="1" applyAlignment="1" applyProtection="1">
      <alignment vertical="top" shrinkToFit="1"/>
      <protection/>
    </xf>
    <xf numFmtId="173" fontId="8" fillId="0" borderId="13" xfId="0" applyNumberFormat="1" applyFont="1" applyFill="1" applyBorder="1" applyAlignment="1">
      <alignment vertical="top"/>
    </xf>
    <xf numFmtId="173" fontId="8" fillId="0" borderId="13" xfId="35" applyNumberFormat="1" applyFont="1" applyFill="1" applyBorder="1" applyAlignment="1" applyProtection="1">
      <alignment horizontal="right" vertical="top" shrinkToFit="1"/>
      <protection/>
    </xf>
    <xf numFmtId="173" fontId="67" fillId="0" borderId="13" xfId="35" applyNumberFormat="1" applyFont="1" applyFill="1" applyBorder="1" applyAlignment="1" applyProtection="1">
      <alignment horizontal="right" vertical="top" shrinkToFit="1"/>
      <protection/>
    </xf>
    <xf numFmtId="173" fontId="66" fillId="0" borderId="13" xfId="0" applyNumberFormat="1" applyFont="1" applyFill="1" applyBorder="1" applyAlignment="1">
      <alignment vertical="top"/>
    </xf>
    <xf numFmtId="173" fontId="68" fillId="0" borderId="13" xfId="0" applyNumberFormat="1" applyFont="1" applyFill="1" applyBorder="1" applyAlignment="1">
      <alignment vertical="top"/>
    </xf>
    <xf numFmtId="173" fontId="11" fillId="0" borderId="13" xfId="0" applyNumberFormat="1" applyFont="1" applyFill="1" applyBorder="1" applyAlignment="1">
      <alignment vertical="top"/>
    </xf>
    <xf numFmtId="173" fontId="10" fillId="0" borderId="13" xfId="0" applyNumberFormat="1" applyFont="1" applyFill="1" applyBorder="1" applyAlignment="1">
      <alignment vertical="top"/>
    </xf>
    <xf numFmtId="173" fontId="16" fillId="0" borderId="13" xfId="0" applyNumberFormat="1" applyFont="1" applyFill="1" applyBorder="1" applyAlignment="1">
      <alignment vertical="top"/>
    </xf>
    <xf numFmtId="173" fontId="16" fillId="0" borderId="13" xfId="0" applyNumberFormat="1" applyFont="1" applyFill="1" applyBorder="1" applyAlignment="1">
      <alignment vertical="center"/>
    </xf>
    <xf numFmtId="0" fontId="10" fillId="0" borderId="12" xfId="0" applyFont="1" applyFill="1" applyBorder="1" applyAlignment="1">
      <alignment horizontal="center" vertical="top"/>
    </xf>
    <xf numFmtId="172" fontId="7" fillId="0" borderId="14" xfId="0" applyNumberFormat="1" applyFont="1" applyFill="1" applyBorder="1" applyAlignment="1">
      <alignment horizontal="justify" vertical="top" wrapText="1"/>
    </xf>
    <xf numFmtId="172" fontId="7" fillId="0" borderId="12" xfId="0" applyNumberFormat="1" applyFont="1" applyFill="1" applyBorder="1" applyAlignment="1">
      <alignment horizontal="justify" vertical="top" wrapText="1"/>
    </xf>
    <xf numFmtId="172" fontId="10" fillId="0" borderId="15" xfId="0" applyNumberFormat="1" applyFont="1" applyFill="1" applyBorder="1" applyAlignment="1">
      <alignment horizontal="justify" vertical="top" wrapText="1"/>
    </xf>
    <xf numFmtId="0" fontId="8" fillId="0" borderId="12" xfId="0" applyFont="1" applyFill="1" applyBorder="1" applyAlignment="1">
      <alignment horizontal="center" vertical="top"/>
    </xf>
    <xf numFmtId="0" fontId="8" fillId="0" borderId="14" xfId="36" applyNumberFormat="1" applyFont="1" applyFill="1" applyBorder="1" applyAlignment="1" applyProtection="1">
      <alignment horizontal="justify" vertical="top" wrapText="1"/>
      <protection/>
    </xf>
    <xf numFmtId="49" fontId="10" fillId="0" borderId="12" xfId="0" applyNumberFormat="1" applyFont="1" applyFill="1" applyBorder="1" applyAlignment="1">
      <alignment horizontal="center" vertical="top" wrapText="1"/>
    </xf>
    <xf numFmtId="172" fontId="10" fillId="0" borderId="12" xfId="0" applyNumberFormat="1" applyFont="1" applyFill="1" applyBorder="1" applyAlignment="1">
      <alignment horizontal="justify" vertical="top" wrapText="1"/>
    </xf>
    <xf numFmtId="0" fontId="8" fillId="0" borderId="12" xfId="34" applyNumberFormat="1" applyFont="1" applyFill="1" applyBorder="1" applyProtection="1">
      <alignment horizontal="center" vertical="top" shrinkToFit="1"/>
      <protection/>
    </xf>
    <xf numFmtId="0" fontId="8" fillId="0" borderId="12" xfId="33" applyFont="1" applyFill="1" applyBorder="1" applyAlignment="1">
      <alignment horizontal="center" vertical="top"/>
      <protection/>
    </xf>
    <xf numFmtId="0" fontId="8" fillId="0" borderId="12" xfId="36" applyNumberFormat="1" applyFont="1" applyFill="1" applyBorder="1" applyAlignment="1" applyProtection="1">
      <alignment horizontal="justify" vertical="top" wrapText="1"/>
      <protection/>
    </xf>
    <xf numFmtId="3" fontId="8" fillId="0" borderId="12" xfId="34" applyNumberFormat="1" applyFont="1" applyFill="1" applyBorder="1" applyProtection="1">
      <alignment horizontal="center" vertical="top" shrinkToFit="1"/>
      <protection/>
    </xf>
    <xf numFmtId="0" fontId="8" fillId="0" borderId="16" xfId="36" applyNumberFormat="1" applyFont="1" applyFill="1" applyBorder="1" applyAlignment="1" applyProtection="1">
      <alignment horizontal="justify" vertical="top" wrapText="1"/>
      <protection/>
    </xf>
    <xf numFmtId="1" fontId="8" fillId="0" borderId="12" xfId="34" applyNumberFormat="1" applyFont="1" applyFill="1" applyBorder="1" applyAlignment="1" applyProtection="1">
      <alignment horizontal="center" vertical="top" wrapText="1" shrinkToFit="1"/>
      <protection/>
    </xf>
    <xf numFmtId="0" fontId="8" fillId="0" borderId="16" xfId="0" applyNumberFormat="1" applyFont="1" applyFill="1" applyBorder="1" applyAlignment="1">
      <alignment horizontal="justify" vertical="top" wrapText="1"/>
    </xf>
    <xf numFmtId="3" fontId="66" fillId="0" borderId="12" xfId="0" applyNumberFormat="1" applyFont="1" applyFill="1" applyBorder="1" applyAlignment="1">
      <alignment horizontal="center" vertical="top"/>
    </xf>
    <xf numFmtId="0" fontId="8" fillId="0" borderId="14" xfId="0" applyNumberFormat="1" applyFont="1" applyFill="1" applyBorder="1" applyAlignment="1">
      <alignment horizontal="justify" vertical="top" wrapText="1"/>
    </xf>
    <xf numFmtId="0" fontId="8" fillId="0" borderId="12" xfId="0" applyNumberFormat="1" applyFont="1" applyFill="1" applyBorder="1" applyAlignment="1">
      <alignment horizontal="justify" vertical="top" wrapText="1"/>
    </xf>
    <xf numFmtId="1" fontId="8" fillId="0" borderId="12" xfId="34" applyNumberFormat="1" applyFont="1" applyFill="1" applyBorder="1" applyAlignment="1" applyProtection="1">
      <alignment horizontal="center" vertical="top" shrinkToFit="1"/>
      <protection/>
    </xf>
    <xf numFmtId="0" fontId="8" fillId="0" borderId="12" xfId="0" applyFont="1" applyFill="1" applyBorder="1" applyAlignment="1">
      <alignment horizontal="justify" vertical="top" wrapText="1"/>
    </xf>
    <xf numFmtId="0" fontId="8" fillId="0" borderId="12" xfId="34" applyNumberFormat="1" applyFont="1" applyFill="1" applyBorder="1" applyAlignment="1" applyProtection="1">
      <alignment horizontal="center" vertical="top" shrinkToFit="1"/>
      <protection/>
    </xf>
    <xf numFmtId="0" fontId="8" fillId="0" borderId="16" xfId="0" applyFont="1" applyFill="1" applyBorder="1" applyAlignment="1">
      <alignment horizontal="justify" vertical="top" wrapText="1"/>
    </xf>
    <xf numFmtId="3" fontId="8" fillId="0" borderId="12" xfId="34" applyNumberFormat="1" applyFont="1" applyFill="1" applyBorder="1" applyAlignment="1" applyProtection="1">
      <alignment horizontal="center" vertical="top" shrinkToFit="1"/>
      <protection/>
    </xf>
    <xf numFmtId="0" fontId="8" fillId="0" borderId="12" xfId="34" applyNumberFormat="1" applyFont="1" applyFill="1" applyBorder="1" applyAlignment="1" applyProtection="1">
      <alignment horizontal="center" vertical="top" wrapText="1" shrinkToFit="1"/>
      <protection/>
    </xf>
    <xf numFmtId="3" fontId="8" fillId="0" borderId="12" xfId="34" applyNumberFormat="1" applyFont="1" applyFill="1" applyBorder="1" applyAlignment="1" applyProtection="1">
      <alignment horizontal="center" vertical="top" wrapText="1" shrinkToFit="1"/>
      <protection/>
    </xf>
    <xf numFmtId="3" fontId="8" fillId="0" borderId="12" xfId="34" applyNumberFormat="1" applyFont="1" applyFill="1" applyBorder="1" applyAlignment="1" applyProtection="1">
      <alignment horizontal="center" vertical="top" wrapText="1"/>
      <protection/>
    </xf>
    <xf numFmtId="0" fontId="68" fillId="34" borderId="12" xfId="0" applyNumberFormat="1" applyFont="1" applyFill="1" applyBorder="1" applyAlignment="1">
      <alignment horizontal="center" vertical="top"/>
    </xf>
    <xf numFmtId="0" fontId="66" fillId="0" borderId="12" xfId="0" applyNumberFormat="1" applyFont="1" applyFill="1" applyBorder="1" applyAlignment="1">
      <alignment horizontal="center" vertical="top"/>
    </xf>
    <xf numFmtId="0" fontId="66" fillId="0" borderId="12" xfId="0" applyFont="1" applyFill="1" applyBorder="1" applyAlignment="1">
      <alignment horizontal="justify" vertical="top" wrapText="1"/>
    </xf>
    <xf numFmtId="0" fontId="8" fillId="0" borderId="12" xfId="0" applyNumberFormat="1" applyFont="1" applyFill="1" applyBorder="1" applyAlignment="1">
      <alignment horizontal="center" vertical="top"/>
    </xf>
    <xf numFmtId="0" fontId="10" fillId="0" borderId="12" xfId="0" applyNumberFormat="1" applyFont="1" applyFill="1" applyBorder="1" applyAlignment="1">
      <alignment horizontal="center" vertical="top"/>
    </xf>
    <xf numFmtId="0" fontId="68" fillId="0" borderId="12" xfId="0" applyFont="1" applyFill="1" applyBorder="1" applyAlignment="1">
      <alignment horizontal="justify" vertical="top" wrapText="1"/>
    </xf>
    <xf numFmtId="0" fontId="66" fillId="0" borderId="12" xfId="0" applyNumberFormat="1" applyFont="1" applyFill="1" applyBorder="1" applyAlignment="1">
      <alignment horizontal="center" vertical="top" wrapText="1"/>
    </xf>
    <xf numFmtId="0" fontId="68" fillId="0" borderId="12" xfId="0" applyNumberFormat="1" applyFont="1" applyFill="1" applyBorder="1" applyAlignment="1">
      <alignment horizontal="center" vertical="top"/>
    </xf>
    <xf numFmtId="0" fontId="66" fillId="0" borderId="12" xfId="0" applyNumberFormat="1" applyFont="1" applyFill="1" applyBorder="1" applyAlignment="1">
      <alignment horizontal="justify" vertical="top" wrapText="1"/>
    </xf>
    <xf numFmtId="173" fontId="7" fillId="0" borderId="13" xfId="0" applyNumberFormat="1" applyFont="1" applyFill="1" applyBorder="1" applyAlignment="1">
      <alignment vertical="top" wrapText="1"/>
    </xf>
    <xf numFmtId="0" fontId="66" fillId="0" borderId="16" xfId="0" applyNumberFormat="1" applyFont="1" applyFill="1" applyBorder="1" applyAlignment="1">
      <alignment horizontal="justify" vertical="top" wrapText="1"/>
    </xf>
    <xf numFmtId="0" fontId="66" fillId="0" borderId="13" xfId="0" applyFont="1" applyFill="1" applyBorder="1" applyAlignment="1">
      <alignment horizontal="justify" vertical="center" wrapText="1"/>
    </xf>
    <xf numFmtId="0" fontId="66" fillId="0" borderId="13" xfId="0" applyFont="1" applyFill="1" applyBorder="1" applyAlignment="1">
      <alignment horizontal="justify" vertical="top" wrapText="1"/>
    </xf>
    <xf numFmtId="0" fontId="8" fillId="0" borderId="16" xfId="36" applyFont="1" applyFill="1" applyBorder="1" applyAlignment="1" applyProtection="1">
      <alignment horizontal="justify" vertical="top" wrapText="1"/>
      <protection/>
    </xf>
    <xf numFmtId="49" fontId="8" fillId="0" borderId="12" xfId="0" applyNumberFormat="1" applyFont="1" applyFill="1" applyBorder="1" applyAlignment="1">
      <alignment horizontal="justify" vertical="top" wrapText="1"/>
    </xf>
    <xf numFmtId="173" fontId="67" fillId="0" borderId="13" xfId="0" applyNumberFormat="1" applyFont="1" applyFill="1" applyBorder="1" applyAlignment="1">
      <alignment horizontal="right" vertical="top" wrapText="1"/>
    </xf>
    <xf numFmtId="173" fontId="69" fillId="0" borderId="13" xfId="35" applyNumberFormat="1" applyFont="1" applyFill="1" applyBorder="1" applyProtection="1">
      <alignment horizontal="right" vertical="top" shrinkToFit="1"/>
      <protection/>
    </xf>
    <xf numFmtId="173" fontId="16" fillId="0" borderId="13" xfId="0" applyNumberFormat="1" applyFont="1" applyFill="1" applyBorder="1" applyAlignment="1">
      <alignment/>
    </xf>
    <xf numFmtId="173" fontId="40" fillId="0" borderId="13" xfId="0" applyNumberFormat="1" applyFont="1" applyFill="1" applyBorder="1" applyAlignment="1">
      <alignment/>
    </xf>
    <xf numFmtId="0" fontId="1" fillId="0" borderId="0" xfId="0" applyNumberFormat="1" applyFont="1" applyFill="1" applyBorder="1" applyAlignment="1">
      <alignment horizontal="center" vertical="center" wrapText="1"/>
    </xf>
    <xf numFmtId="0" fontId="3" fillId="0" borderId="0" xfId="0" applyFont="1" applyBorder="1" applyAlignment="1">
      <alignment horizontal="center"/>
    </xf>
    <xf numFmtId="0" fontId="1" fillId="0" borderId="0" xfId="0" applyNumberFormat="1" applyFont="1" applyFill="1" applyBorder="1" applyAlignment="1">
      <alignment horizontal="center" wrapText="1"/>
    </xf>
    <xf numFmtId="49"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49" fontId="6" fillId="0" borderId="17" xfId="0" applyNumberFormat="1" applyFont="1" applyFill="1" applyBorder="1" applyAlignment="1">
      <alignment vertical="top" wrapText="1"/>
    </xf>
    <xf numFmtId="49" fontId="8" fillId="0" borderId="17" xfId="0" applyNumberFormat="1" applyFont="1" applyFill="1" applyBorder="1" applyAlignment="1">
      <alignment horizontal="center" vertical="top" wrapText="1"/>
    </xf>
    <xf numFmtId="49" fontId="14" fillId="0" borderId="17" xfId="0" applyNumberFormat="1" applyFont="1" applyFill="1" applyBorder="1" applyAlignment="1">
      <alignment horizontal="center" vertical="top" wrapText="1"/>
    </xf>
    <xf numFmtId="49" fontId="13" fillId="0" borderId="17" xfId="0" applyNumberFormat="1" applyFont="1" applyFill="1" applyBorder="1" applyAlignment="1">
      <alignment horizontal="center" vertical="top" wrapText="1"/>
    </xf>
    <xf numFmtId="0" fontId="40" fillId="0" borderId="18" xfId="0" applyFont="1" applyFill="1" applyBorder="1" applyAlignment="1">
      <alignment/>
    </xf>
    <xf numFmtId="0" fontId="40" fillId="0" borderId="17" xfId="0" applyFont="1" applyFill="1" applyBorder="1" applyAlignment="1">
      <alignment/>
    </xf>
    <xf numFmtId="0" fontId="40" fillId="0" borderId="17" xfId="0" applyFont="1" applyFill="1" applyBorder="1" applyAlignment="1">
      <alignment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justify" vertical="top"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73" fontId="7" fillId="0" borderId="0" xfId="0" applyNumberFormat="1" applyFont="1" applyFill="1" applyBorder="1" applyAlignment="1">
      <alignment vertical="top" wrapText="1"/>
    </xf>
    <xf numFmtId="173" fontId="7" fillId="0" borderId="0" xfId="0" applyNumberFormat="1" applyFont="1" applyFill="1" applyBorder="1" applyAlignment="1">
      <alignment horizontal="right" vertical="top"/>
    </xf>
    <xf numFmtId="173" fontId="8" fillId="0" borderId="0" xfId="0" applyNumberFormat="1" applyFont="1" applyFill="1" applyBorder="1" applyAlignment="1">
      <alignment horizontal="right" vertical="top"/>
    </xf>
    <xf numFmtId="173" fontId="14" fillId="0" borderId="0" xfId="0" applyNumberFormat="1" applyFont="1" applyFill="1" applyBorder="1" applyAlignment="1">
      <alignment horizontal="right" vertical="top"/>
    </xf>
    <xf numFmtId="173" fontId="13" fillId="0" borderId="0" xfId="0" applyNumberFormat="1" applyFont="1" applyFill="1" applyBorder="1" applyAlignment="1">
      <alignment horizontal="right" vertical="top"/>
    </xf>
    <xf numFmtId="173" fontId="16" fillId="0" borderId="0" xfId="0" applyNumberFormat="1" applyFont="1" applyFill="1" applyBorder="1" applyAlignment="1">
      <alignment horizontal="right" vertical="top"/>
    </xf>
    <xf numFmtId="173" fontId="8" fillId="0" borderId="0" xfId="0" applyNumberFormat="1" applyFont="1" applyFill="1" applyBorder="1" applyAlignment="1">
      <alignment horizontal="right" vertical="top" wrapText="1"/>
    </xf>
    <xf numFmtId="173" fontId="8" fillId="0" borderId="0" xfId="0" applyNumberFormat="1" applyFont="1" applyFill="1" applyBorder="1" applyAlignment="1">
      <alignment vertical="top" wrapText="1"/>
    </xf>
    <xf numFmtId="173" fontId="11" fillId="0" borderId="0" xfId="0" applyNumberFormat="1" applyFont="1" applyFill="1" applyBorder="1" applyAlignment="1">
      <alignment horizontal="right" vertical="top"/>
    </xf>
    <xf numFmtId="173" fontId="67" fillId="0" borderId="0" xfId="0" applyNumberFormat="1" applyFont="1" applyFill="1" applyBorder="1" applyAlignment="1">
      <alignment horizontal="right" vertical="top" wrapText="1"/>
    </xf>
    <xf numFmtId="173" fontId="67" fillId="0" borderId="0" xfId="35" applyNumberFormat="1" applyFont="1" applyFill="1" applyBorder="1" applyProtection="1">
      <alignment horizontal="right" vertical="top" shrinkToFit="1"/>
      <protection/>
    </xf>
    <xf numFmtId="173" fontId="66" fillId="0" borderId="0" xfId="0" applyNumberFormat="1" applyFont="1" applyFill="1" applyBorder="1" applyAlignment="1">
      <alignment horizontal="right" vertical="top" wrapText="1"/>
    </xf>
    <xf numFmtId="173" fontId="67" fillId="0" borderId="0" xfId="0" applyNumberFormat="1" applyFont="1" applyFill="1" applyBorder="1" applyAlignment="1">
      <alignment vertical="top"/>
    </xf>
    <xf numFmtId="173" fontId="66" fillId="0" borderId="0" xfId="0" applyNumberFormat="1" applyFont="1" applyFill="1" applyBorder="1" applyAlignment="1">
      <alignment vertical="top"/>
    </xf>
    <xf numFmtId="173" fontId="11" fillId="0" borderId="0" xfId="0" applyNumberFormat="1" applyFont="1" applyFill="1" applyBorder="1" applyAlignment="1">
      <alignment vertical="top"/>
    </xf>
    <xf numFmtId="173" fontId="8" fillId="0" borderId="0" xfId="0" applyNumberFormat="1" applyFont="1" applyFill="1" applyBorder="1" applyAlignment="1">
      <alignment vertical="top"/>
    </xf>
    <xf numFmtId="173" fontId="69" fillId="0" borderId="0" xfId="35" applyNumberFormat="1" applyFont="1" applyFill="1" applyBorder="1" applyProtection="1">
      <alignment horizontal="right" vertical="top" shrinkToFit="1"/>
      <protection/>
    </xf>
    <xf numFmtId="173" fontId="8" fillId="0" borderId="0" xfId="35" applyNumberFormat="1" applyFont="1" applyFill="1" applyBorder="1" applyAlignment="1" applyProtection="1">
      <alignment horizontal="right" vertical="top" shrinkToFit="1"/>
      <protection/>
    </xf>
    <xf numFmtId="173" fontId="67" fillId="0" borderId="0" xfId="35" applyNumberFormat="1" applyFont="1" applyFill="1" applyBorder="1" applyAlignment="1" applyProtection="1">
      <alignment horizontal="right" vertical="top" shrinkToFit="1"/>
      <protection/>
    </xf>
    <xf numFmtId="173" fontId="68" fillId="0" borderId="0" xfId="0" applyNumberFormat="1" applyFont="1" applyFill="1" applyBorder="1" applyAlignment="1">
      <alignment vertical="top"/>
    </xf>
    <xf numFmtId="173" fontId="16" fillId="0" borderId="0" xfId="0" applyNumberFormat="1" applyFont="1" applyFill="1" applyBorder="1" applyAlignment="1">
      <alignment/>
    </xf>
    <xf numFmtId="173" fontId="10" fillId="0" borderId="0" xfId="0" applyNumberFormat="1" applyFont="1" applyFill="1" applyBorder="1" applyAlignment="1">
      <alignment vertical="top"/>
    </xf>
    <xf numFmtId="173" fontId="40" fillId="0" borderId="0" xfId="0" applyNumberFormat="1" applyFont="1" applyFill="1" applyBorder="1" applyAlignment="1">
      <alignment/>
    </xf>
    <xf numFmtId="173" fontId="16" fillId="0" borderId="0" xfId="0" applyNumberFormat="1" applyFont="1" applyFill="1" applyBorder="1" applyAlignment="1">
      <alignment vertical="center"/>
    </xf>
    <xf numFmtId="49" fontId="6" fillId="0" borderId="19" xfId="0" applyNumberFormat="1" applyFont="1" applyFill="1" applyBorder="1" applyAlignment="1">
      <alignment horizontal="center" vertical="center" wrapText="1"/>
    </xf>
    <xf numFmtId="173" fontId="7" fillId="0" borderId="17" xfId="0" applyNumberFormat="1" applyFont="1" applyFill="1" applyBorder="1" applyAlignment="1">
      <alignment vertical="top" wrapText="1"/>
    </xf>
    <xf numFmtId="173" fontId="7" fillId="0" borderId="17" xfId="0" applyNumberFormat="1" applyFont="1" applyFill="1" applyBorder="1" applyAlignment="1">
      <alignment horizontal="right" vertical="top"/>
    </xf>
    <xf numFmtId="173" fontId="8" fillId="0" borderId="17" xfId="0" applyNumberFormat="1" applyFont="1" applyFill="1" applyBorder="1" applyAlignment="1">
      <alignment horizontal="right" vertical="top"/>
    </xf>
    <xf numFmtId="173" fontId="6" fillId="0" borderId="17" xfId="0" applyNumberFormat="1" applyFont="1" applyFill="1" applyBorder="1" applyAlignment="1">
      <alignment horizontal="right" vertical="top"/>
    </xf>
    <xf numFmtId="173" fontId="10" fillId="0" borderId="17" xfId="0" applyNumberFormat="1" applyFont="1" applyFill="1" applyBorder="1" applyAlignment="1">
      <alignment horizontal="right" vertical="top"/>
    </xf>
    <xf numFmtId="173" fontId="14" fillId="0" borderId="17" xfId="0" applyNumberFormat="1" applyFont="1" applyFill="1" applyBorder="1" applyAlignment="1">
      <alignment horizontal="right" vertical="top"/>
    </xf>
    <xf numFmtId="173" fontId="13" fillId="0" borderId="17" xfId="0" applyNumberFormat="1" applyFont="1" applyFill="1" applyBorder="1" applyAlignment="1">
      <alignment horizontal="right" vertical="top"/>
    </xf>
    <xf numFmtId="173" fontId="16" fillId="0" borderId="17" xfId="0" applyNumberFormat="1" applyFont="1" applyFill="1" applyBorder="1" applyAlignment="1">
      <alignment horizontal="right" vertical="top"/>
    </xf>
    <xf numFmtId="173" fontId="11" fillId="0" borderId="17" xfId="0" applyNumberFormat="1" applyFont="1" applyFill="1" applyBorder="1" applyAlignment="1">
      <alignment horizontal="right" vertical="top"/>
    </xf>
    <xf numFmtId="173" fontId="67" fillId="0" borderId="17" xfId="0" applyNumberFormat="1" applyFont="1" applyFill="1" applyBorder="1" applyAlignment="1">
      <alignment horizontal="right" vertical="top" wrapText="1"/>
    </xf>
    <xf numFmtId="173" fontId="66" fillId="0" borderId="17" xfId="0" applyNumberFormat="1" applyFont="1" applyFill="1" applyBorder="1" applyAlignment="1">
      <alignment horizontal="right" vertical="top" wrapText="1"/>
    </xf>
    <xf numFmtId="173" fontId="67" fillId="0" borderId="17" xfId="35" applyNumberFormat="1" applyFont="1" applyFill="1" applyBorder="1" applyProtection="1">
      <alignment horizontal="right" vertical="top" shrinkToFit="1"/>
      <protection/>
    </xf>
    <xf numFmtId="173" fontId="67" fillId="0" borderId="17" xfId="0" applyNumberFormat="1" applyFont="1" applyFill="1" applyBorder="1" applyAlignment="1">
      <alignment vertical="top"/>
    </xf>
    <xf numFmtId="173" fontId="66" fillId="0" borderId="17" xfId="0" applyNumberFormat="1" applyFont="1" applyFill="1" applyBorder="1" applyAlignment="1">
      <alignment vertical="top"/>
    </xf>
    <xf numFmtId="173" fontId="8" fillId="0" borderId="17" xfId="0" applyNumberFormat="1" applyFont="1" applyFill="1" applyBorder="1" applyAlignment="1">
      <alignment vertical="top"/>
    </xf>
    <xf numFmtId="173" fontId="11" fillId="0" borderId="17" xfId="0" applyNumberFormat="1" applyFont="1" applyFill="1" applyBorder="1" applyAlignment="1">
      <alignment vertical="top"/>
    </xf>
    <xf numFmtId="173" fontId="8" fillId="0" borderId="17" xfId="0" applyNumberFormat="1" applyFont="1" applyFill="1" applyBorder="1" applyAlignment="1">
      <alignment horizontal="right" vertical="top" wrapText="1"/>
    </xf>
    <xf numFmtId="173" fontId="8" fillId="0" borderId="17" xfId="0" applyNumberFormat="1" applyFont="1" applyFill="1" applyBorder="1" applyAlignment="1">
      <alignment vertical="top" wrapText="1"/>
    </xf>
    <xf numFmtId="173" fontId="69" fillId="0" borderId="17" xfId="35" applyNumberFormat="1" applyFont="1" applyFill="1" applyBorder="1" applyProtection="1">
      <alignment horizontal="right" vertical="top" shrinkToFit="1"/>
      <protection/>
    </xf>
    <xf numFmtId="173" fontId="8" fillId="0" borderId="17" xfId="35" applyNumberFormat="1" applyFont="1" applyFill="1" applyBorder="1" applyAlignment="1" applyProtection="1">
      <alignment horizontal="right" vertical="top" shrinkToFit="1"/>
      <protection/>
    </xf>
    <xf numFmtId="173" fontId="67" fillId="0" borderId="17" xfId="35" applyNumberFormat="1" applyFont="1" applyFill="1" applyBorder="1" applyAlignment="1" applyProtection="1">
      <alignment horizontal="right" vertical="top" shrinkToFit="1"/>
      <protection/>
    </xf>
    <xf numFmtId="173" fontId="68" fillId="0" borderId="17" xfId="0" applyNumberFormat="1" applyFont="1" applyFill="1" applyBorder="1" applyAlignment="1">
      <alignment vertical="top"/>
    </xf>
    <xf numFmtId="173" fontId="16" fillId="0" borderId="17" xfId="0" applyNumberFormat="1" applyFont="1" applyFill="1" applyBorder="1" applyAlignment="1">
      <alignment/>
    </xf>
    <xf numFmtId="173" fontId="10" fillId="0" borderId="17" xfId="0" applyNumberFormat="1" applyFont="1" applyFill="1" applyBorder="1" applyAlignment="1">
      <alignment vertical="top"/>
    </xf>
    <xf numFmtId="173" fontId="40" fillId="0" borderId="17" xfId="0" applyNumberFormat="1" applyFont="1" applyFill="1" applyBorder="1" applyAlignment="1">
      <alignment/>
    </xf>
    <xf numFmtId="173" fontId="16" fillId="0" borderId="17" xfId="0" applyNumberFormat="1" applyFont="1" applyFill="1" applyBorder="1" applyAlignment="1">
      <alignment vertical="center"/>
    </xf>
    <xf numFmtId="0" fontId="0" fillId="0" borderId="20" xfId="0" applyBorder="1" applyAlignment="1">
      <alignment/>
    </xf>
    <xf numFmtId="0" fontId="0" fillId="0" borderId="20" xfId="0" applyFill="1" applyBorder="1" applyAlignment="1">
      <alignment/>
    </xf>
    <xf numFmtId="172" fontId="16" fillId="0" borderId="2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7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0" xfId="0" applyFont="1" applyBorder="1" applyAlignment="1">
      <alignment horizontal="center"/>
    </xf>
    <xf numFmtId="0" fontId="1" fillId="0" borderId="0" xfId="0" applyNumberFormat="1" applyFont="1" applyFill="1" applyBorder="1" applyAlignment="1">
      <alignment horizontal="center" wrapText="1"/>
    </xf>
    <xf numFmtId="49" fontId="6" fillId="0" borderId="12"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3" xfId="33"/>
    <cellStyle name="xl27" xfId="34"/>
    <cellStyle name="xl32" xfId="35"/>
    <cellStyle name="xl40" xfId="36"/>
    <cellStyle name="xl42"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2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8"/>
  <sheetViews>
    <sheetView tabSelected="1" zoomScaleSheetLayoutView="80" zoomScalePageLayoutView="0" workbookViewId="0" topLeftCell="A272">
      <selection activeCell="B349" sqref="B349"/>
    </sheetView>
  </sheetViews>
  <sheetFormatPr defaultColWidth="9.140625" defaultRowHeight="15"/>
  <cols>
    <col min="1" max="1" width="30.00390625" style="0" customWidth="1"/>
    <col min="2" max="2" width="50.140625" style="0" customWidth="1"/>
    <col min="3" max="3" width="24.57421875" style="0" customWidth="1"/>
    <col min="4" max="4" width="14.28125" style="1" customWidth="1"/>
    <col min="5" max="5" width="15.57421875" style="1" customWidth="1"/>
    <col min="6" max="6" width="14.8515625" style="1" customWidth="1"/>
    <col min="7" max="7" width="14.8515625" style="5" customWidth="1"/>
    <col min="8" max="8" width="11.7109375" style="0" customWidth="1"/>
    <col min="9" max="9" width="16.00390625" style="0" customWidth="1"/>
    <col min="10" max="10" width="15.421875" style="0" customWidth="1"/>
    <col min="11" max="11" width="15.28125" style="0" customWidth="1"/>
    <col min="12" max="12" width="11.140625" style="0" customWidth="1"/>
    <col min="13" max="13" width="12.8515625" style="0" customWidth="1"/>
  </cols>
  <sheetData>
    <row r="1" spans="1:7" ht="18.75">
      <c r="A1" s="183" t="s">
        <v>67</v>
      </c>
      <c r="B1" s="183"/>
      <c r="C1" s="183"/>
      <c r="D1" s="183"/>
      <c r="E1" s="183"/>
      <c r="F1" s="183"/>
      <c r="G1" s="108"/>
    </row>
    <row r="2" spans="1:7" ht="18.75">
      <c r="A2" s="184" t="s">
        <v>119</v>
      </c>
      <c r="B2" s="184"/>
      <c r="C2" s="184"/>
      <c r="D2" s="184"/>
      <c r="E2" s="184"/>
      <c r="F2" s="184"/>
      <c r="G2" s="109"/>
    </row>
    <row r="3" spans="1:7" ht="18.75">
      <c r="A3" s="185" t="s">
        <v>120</v>
      </c>
      <c r="B3" s="185"/>
      <c r="C3" s="185"/>
      <c r="D3" s="185"/>
      <c r="E3" s="185"/>
      <c r="F3" s="185"/>
      <c r="G3" s="110"/>
    </row>
    <row r="4" spans="1:7" ht="18.75">
      <c r="A4" s="184" t="s">
        <v>466</v>
      </c>
      <c r="B4" s="184"/>
      <c r="C4" s="184"/>
      <c r="D4" s="184"/>
      <c r="E4" s="184"/>
      <c r="F4" s="184"/>
      <c r="G4" s="109"/>
    </row>
    <row r="5" spans="1:7" ht="18.75">
      <c r="A5" s="7"/>
      <c r="B5" s="7"/>
      <c r="C5" s="18"/>
      <c r="D5" s="7"/>
      <c r="E5" s="7"/>
      <c r="F5" s="19"/>
      <c r="G5" s="19"/>
    </row>
    <row r="6" spans="1:8" ht="33" customHeight="1">
      <c r="A6" s="186" t="s">
        <v>68</v>
      </c>
      <c r="B6" s="180" t="s">
        <v>69</v>
      </c>
      <c r="C6" s="181" t="s">
        <v>70</v>
      </c>
      <c r="D6" s="180" t="s">
        <v>376</v>
      </c>
      <c r="E6" s="180"/>
      <c r="F6" s="181"/>
      <c r="G6" s="124"/>
      <c r="H6" s="3"/>
    </row>
    <row r="7" spans="1:12" ht="42.75" customHeight="1">
      <c r="A7" s="186"/>
      <c r="B7" s="180"/>
      <c r="C7" s="181"/>
      <c r="D7" s="150" t="s">
        <v>311</v>
      </c>
      <c r="E7" s="150" t="s">
        <v>380</v>
      </c>
      <c r="F7" s="111" t="s">
        <v>467</v>
      </c>
      <c r="G7" s="124"/>
      <c r="H7" s="3"/>
      <c r="I7" s="5"/>
      <c r="J7" s="5"/>
      <c r="K7" s="5"/>
      <c r="L7" s="3"/>
    </row>
    <row r="8" spans="1:12" ht="15.75">
      <c r="A8" s="21">
        <v>1</v>
      </c>
      <c r="B8" s="22">
        <v>2</v>
      </c>
      <c r="C8" s="112">
        <v>3</v>
      </c>
      <c r="D8" s="22">
        <v>4</v>
      </c>
      <c r="E8" s="22">
        <v>5</v>
      </c>
      <c r="F8" s="112">
        <v>6</v>
      </c>
      <c r="G8" s="125"/>
      <c r="H8" s="3"/>
      <c r="I8" s="182"/>
      <c r="J8" s="182"/>
      <c r="K8" s="182"/>
      <c r="L8" s="3"/>
    </row>
    <row r="9" spans="1:12" ht="19.5" customHeight="1">
      <c r="A9" s="23" t="s">
        <v>71</v>
      </c>
      <c r="B9" s="37" t="s">
        <v>0</v>
      </c>
      <c r="C9" s="113"/>
      <c r="D9" s="98">
        <f>D10+D25+D45+D50+D58+D64+D95+D116+D133+D152+D161+D165</f>
        <v>30185739.8</v>
      </c>
      <c r="E9" s="98">
        <f>E10+E25+E45+E50+E58+E64+E95+E116+E133+E152+E161+E165</f>
        <v>28353767.899999995</v>
      </c>
      <c r="F9" s="151">
        <f>F10+F25+F45+F50+F58+F64+F95+F116+F133+F152+F161+F165</f>
        <v>30438708.7</v>
      </c>
      <c r="G9" s="126"/>
      <c r="H9" s="3"/>
      <c r="I9" s="6"/>
      <c r="J9" s="6"/>
      <c r="K9" s="6"/>
      <c r="L9" s="3"/>
    </row>
    <row r="10" spans="1:12" ht="15.75">
      <c r="A10" s="23" t="s">
        <v>72</v>
      </c>
      <c r="B10" s="24" t="s">
        <v>1</v>
      </c>
      <c r="C10" s="113"/>
      <c r="D10" s="25">
        <f>D11+D17</f>
        <v>16964095.5</v>
      </c>
      <c r="E10" s="25">
        <f>E11+E17</f>
        <v>17566831.4</v>
      </c>
      <c r="F10" s="152">
        <f>F11+F17</f>
        <v>18430429.1</v>
      </c>
      <c r="G10" s="127"/>
      <c r="H10" s="5"/>
      <c r="I10" s="6"/>
      <c r="J10" s="6"/>
      <c r="K10" s="6"/>
      <c r="L10" s="3"/>
    </row>
    <row r="11" spans="1:12" ht="31.5">
      <c r="A11" s="26" t="s">
        <v>73</v>
      </c>
      <c r="B11" s="27" t="s">
        <v>3</v>
      </c>
      <c r="C11" s="114" t="s">
        <v>2</v>
      </c>
      <c r="D11" s="28">
        <f>D12+D13+D14+D15+D16</f>
        <v>6762516</v>
      </c>
      <c r="E11" s="28">
        <f>E12+E13+E14+E15+E16</f>
        <v>6985679</v>
      </c>
      <c r="F11" s="153">
        <f>F12+F13+F14+F15+F16</f>
        <v>7258120</v>
      </c>
      <c r="G11" s="128"/>
      <c r="H11" s="5"/>
      <c r="I11" s="16"/>
      <c r="J11" s="17"/>
      <c r="K11" s="17"/>
      <c r="L11" s="3"/>
    </row>
    <row r="12" spans="1:12" ht="207" customHeight="1">
      <c r="A12" s="26" t="s">
        <v>168</v>
      </c>
      <c r="B12" s="27" t="s">
        <v>470</v>
      </c>
      <c r="C12" s="114" t="s">
        <v>2</v>
      </c>
      <c r="D12" s="28">
        <v>6018600</v>
      </c>
      <c r="E12" s="28">
        <v>6217200</v>
      </c>
      <c r="F12" s="153">
        <v>6459700</v>
      </c>
      <c r="G12" s="128"/>
      <c r="H12" s="5"/>
      <c r="I12" s="9"/>
      <c r="J12" s="9"/>
      <c r="K12" s="9"/>
      <c r="L12" s="3"/>
    </row>
    <row r="13" spans="1:12" ht="111.75" customHeight="1">
      <c r="A13" s="26" t="s">
        <v>468</v>
      </c>
      <c r="B13" s="27" t="s">
        <v>471</v>
      </c>
      <c r="C13" s="114" t="s">
        <v>2</v>
      </c>
      <c r="D13" s="28">
        <v>47300</v>
      </c>
      <c r="E13" s="28">
        <v>48700</v>
      </c>
      <c r="F13" s="153">
        <v>50600</v>
      </c>
      <c r="G13" s="128"/>
      <c r="H13" s="5"/>
      <c r="I13" s="9"/>
      <c r="J13" s="9"/>
      <c r="K13" s="9"/>
      <c r="L13" s="3"/>
    </row>
    <row r="14" spans="1:12" ht="63.75" customHeight="1">
      <c r="A14" s="26" t="s">
        <v>469</v>
      </c>
      <c r="B14" s="27" t="s">
        <v>472</v>
      </c>
      <c r="C14" s="114" t="s">
        <v>2</v>
      </c>
      <c r="D14" s="28">
        <v>6700</v>
      </c>
      <c r="E14" s="28">
        <v>6850</v>
      </c>
      <c r="F14" s="153">
        <v>7120</v>
      </c>
      <c r="G14" s="128"/>
      <c r="H14" s="5"/>
      <c r="I14" s="9"/>
      <c r="J14" s="9"/>
      <c r="K14" s="9"/>
      <c r="L14" s="3"/>
    </row>
    <row r="15" spans="1:12" ht="207" customHeight="1">
      <c r="A15" s="26" t="s">
        <v>715</v>
      </c>
      <c r="B15" s="27" t="s">
        <v>473</v>
      </c>
      <c r="C15" s="114" t="s">
        <v>2</v>
      </c>
      <c r="D15" s="28">
        <v>581600</v>
      </c>
      <c r="E15" s="28">
        <v>598500</v>
      </c>
      <c r="F15" s="153">
        <v>621850</v>
      </c>
      <c r="G15" s="128"/>
      <c r="H15" s="5"/>
      <c r="I15" s="9"/>
      <c r="J15" s="9"/>
      <c r="K15" s="9"/>
      <c r="L15" s="3"/>
    </row>
    <row r="16" spans="1:12" ht="183" customHeight="1">
      <c r="A16" s="26" t="s">
        <v>716</v>
      </c>
      <c r="B16" s="27" t="s">
        <v>474</v>
      </c>
      <c r="C16" s="114" t="s">
        <v>2</v>
      </c>
      <c r="D16" s="28">
        <v>108316</v>
      </c>
      <c r="E16" s="28">
        <v>114429</v>
      </c>
      <c r="F16" s="153">
        <v>118850</v>
      </c>
      <c r="G16" s="128"/>
      <c r="H16" s="5"/>
      <c r="I16" s="9"/>
      <c r="J16" s="9"/>
      <c r="K16" s="9"/>
      <c r="L16" s="3"/>
    </row>
    <row r="17" spans="1:11" ht="31.5">
      <c r="A17" s="26" t="s">
        <v>74</v>
      </c>
      <c r="B17" s="27" t="s">
        <v>4</v>
      </c>
      <c r="C17" s="114" t="s">
        <v>2</v>
      </c>
      <c r="D17" s="29">
        <f>D18+D19+D20+D21+D22+D23+D24</f>
        <v>10201579.5</v>
      </c>
      <c r="E17" s="29">
        <f>E18+E19+E20+E21+E22+E23+E24</f>
        <v>10581152.4</v>
      </c>
      <c r="F17" s="154">
        <f>F18+F19+F20+F21+F22+F23+F24</f>
        <v>11172309.1</v>
      </c>
      <c r="G17" s="9"/>
      <c r="H17" s="5"/>
      <c r="I17" s="2"/>
      <c r="J17" s="2"/>
      <c r="K17" s="2"/>
    </row>
    <row r="18" spans="1:10" ht="140.25" customHeight="1">
      <c r="A18" s="26" t="s">
        <v>75</v>
      </c>
      <c r="B18" s="27" t="s">
        <v>463</v>
      </c>
      <c r="C18" s="114" t="s">
        <v>2</v>
      </c>
      <c r="D18" s="29">
        <v>9672593.3</v>
      </c>
      <c r="E18" s="29">
        <v>10032944.8</v>
      </c>
      <c r="F18" s="154">
        <v>10574723.9</v>
      </c>
      <c r="G18" s="9"/>
      <c r="H18" s="5"/>
      <c r="I18" s="1"/>
      <c r="J18" s="8"/>
    </row>
    <row r="19" spans="1:11" ht="145.5" customHeight="1">
      <c r="A19" s="26" t="s">
        <v>76</v>
      </c>
      <c r="B19" s="27" t="s">
        <v>409</v>
      </c>
      <c r="C19" s="114" t="s">
        <v>2</v>
      </c>
      <c r="D19" s="29">
        <v>34415</v>
      </c>
      <c r="E19" s="29">
        <v>35697.2</v>
      </c>
      <c r="F19" s="154">
        <v>37625</v>
      </c>
      <c r="G19" s="9"/>
      <c r="H19" s="5"/>
      <c r="I19" s="1"/>
      <c r="J19" s="8"/>
      <c r="K19" s="8"/>
    </row>
    <row r="20" spans="1:12" ht="63" customHeight="1">
      <c r="A20" s="26" t="s">
        <v>77</v>
      </c>
      <c r="B20" s="27" t="s">
        <v>475</v>
      </c>
      <c r="C20" s="114" t="s">
        <v>2</v>
      </c>
      <c r="D20" s="29">
        <v>73542</v>
      </c>
      <c r="E20" s="29">
        <v>76230</v>
      </c>
      <c r="F20" s="154">
        <v>80346</v>
      </c>
      <c r="G20" s="9"/>
      <c r="H20" s="5"/>
      <c r="I20" s="1"/>
      <c r="J20" s="8"/>
      <c r="L20" s="8"/>
    </row>
    <row r="21" spans="1:10" ht="128.25" customHeight="1">
      <c r="A21" s="26" t="s">
        <v>78</v>
      </c>
      <c r="B21" s="27" t="s">
        <v>410</v>
      </c>
      <c r="C21" s="114" t="s">
        <v>2</v>
      </c>
      <c r="D21" s="29">
        <v>8925</v>
      </c>
      <c r="E21" s="29">
        <v>9240</v>
      </c>
      <c r="F21" s="154">
        <v>9730</v>
      </c>
      <c r="G21" s="9"/>
      <c r="H21" s="5"/>
      <c r="I21" s="1"/>
      <c r="J21" s="8"/>
    </row>
    <row r="22" spans="1:10" ht="183.75" customHeight="1">
      <c r="A22" s="26" t="s">
        <v>312</v>
      </c>
      <c r="B22" s="27" t="s">
        <v>476</v>
      </c>
      <c r="C22" s="114" t="s">
        <v>2</v>
      </c>
      <c r="D22" s="29">
        <v>210630</v>
      </c>
      <c r="E22" s="29">
        <v>218470</v>
      </c>
      <c r="F22" s="154">
        <v>230229.99999999997</v>
      </c>
      <c r="G22" s="9"/>
      <c r="H22" s="5"/>
      <c r="I22" s="2"/>
      <c r="J22" s="8"/>
    </row>
    <row r="23" spans="1:10" ht="72" customHeight="1">
      <c r="A23" s="26" t="s">
        <v>477</v>
      </c>
      <c r="B23" s="27" t="s">
        <v>479</v>
      </c>
      <c r="C23" s="114" t="s">
        <v>2</v>
      </c>
      <c r="D23" s="29">
        <v>99960</v>
      </c>
      <c r="E23" s="29">
        <v>105070</v>
      </c>
      <c r="F23" s="154">
        <v>110740</v>
      </c>
      <c r="G23" s="9"/>
      <c r="H23" s="5"/>
      <c r="I23" s="2"/>
      <c r="J23" s="8"/>
    </row>
    <row r="24" spans="1:10" ht="70.5" customHeight="1">
      <c r="A24" s="26" t="s">
        <v>478</v>
      </c>
      <c r="B24" s="27" t="s">
        <v>480</v>
      </c>
      <c r="C24" s="114" t="s">
        <v>2</v>
      </c>
      <c r="D24" s="29">
        <v>101514.2</v>
      </c>
      <c r="E24" s="29">
        <v>103500.4</v>
      </c>
      <c r="F24" s="154">
        <v>128914.2</v>
      </c>
      <c r="G24" s="9"/>
      <c r="H24" s="5"/>
      <c r="I24" s="2"/>
      <c r="J24" s="8"/>
    </row>
    <row r="25" spans="1:9" ht="62.25" customHeight="1">
      <c r="A25" s="23" t="s">
        <v>79</v>
      </c>
      <c r="B25" s="24" t="s">
        <v>5</v>
      </c>
      <c r="C25" s="113"/>
      <c r="D25" s="25">
        <f>D26</f>
        <v>6042868.3</v>
      </c>
      <c r="E25" s="25">
        <f>E26</f>
        <v>4072941.9000000004</v>
      </c>
      <c r="F25" s="152">
        <f>F26</f>
        <v>5078135.4</v>
      </c>
      <c r="G25" s="127"/>
      <c r="H25" s="5"/>
      <c r="I25" s="1"/>
    </row>
    <row r="26" spans="1:9" ht="47.25">
      <c r="A26" s="26" t="s">
        <v>145</v>
      </c>
      <c r="B26" s="27" t="s">
        <v>6</v>
      </c>
      <c r="C26" s="115"/>
      <c r="D26" s="28">
        <f>D27+D28+D34+D37+D38+D39+D40+D41+D42+D43+D29+D44+D33+D35+D36</f>
        <v>6042868.3</v>
      </c>
      <c r="E26" s="28">
        <f>E27+E28+E34+E37+E38+E39+E40+E41+E42+E43+E29+E44+E33+E35+E36</f>
        <v>4072941.9000000004</v>
      </c>
      <c r="F26" s="153">
        <f>F27+F28+F34+F37+F38+F39+F40+F41+F42+F43+F29+F44+F33+F35+F36</f>
        <v>5078135.4</v>
      </c>
      <c r="G26" s="128"/>
      <c r="H26" s="5"/>
      <c r="I26" s="1"/>
    </row>
    <row r="27" spans="1:13" ht="63">
      <c r="A27" s="26" t="s">
        <v>80</v>
      </c>
      <c r="B27" s="27" t="s">
        <v>381</v>
      </c>
      <c r="C27" s="114" t="s">
        <v>2</v>
      </c>
      <c r="D27" s="29">
        <v>182085</v>
      </c>
      <c r="E27" s="29">
        <v>189004</v>
      </c>
      <c r="F27" s="154">
        <v>195997</v>
      </c>
      <c r="G27" s="9"/>
      <c r="H27" s="5"/>
      <c r="I27" s="1"/>
      <c r="K27" s="8"/>
      <c r="L27" s="8"/>
      <c r="M27" s="8"/>
    </row>
    <row r="28" spans="1:9" ht="43.5" customHeight="1">
      <c r="A28" s="26" t="s">
        <v>383</v>
      </c>
      <c r="B28" s="27" t="s">
        <v>382</v>
      </c>
      <c r="C28" s="114" t="s">
        <v>2</v>
      </c>
      <c r="D28" s="29">
        <v>36</v>
      </c>
      <c r="E28" s="29">
        <v>36</v>
      </c>
      <c r="F28" s="154">
        <v>36</v>
      </c>
      <c r="G28" s="9"/>
      <c r="H28" s="5"/>
      <c r="I28" s="1"/>
    </row>
    <row r="29" spans="1:13" ht="267.75" customHeight="1">
      <c r="A29" s="26" t="s">
        <v>385</v>
      </c>
      <c r="B29" s="27" t="s">
        <v>384</v>
      </c>
      <c r="C29" s="114" t="s">
        <v>2</v>
      </c>
      <c r="D29" s="29">
        <f>D30+D31+D32</f>
        <v>1138304</v>
      </c>
      <c r="E29" s="29">
        <f>E30+E31+E32</f>
        <v>1210015</v>
      </c>
      <c r="F29" s="154">
        <f>F30+F31+F32</f>
        <v>1277691</v>
      </c>
      <c r="G29" s="9"/>
      <c r="H29" s="5"/>
      <c r="I29" s="12"/>
      <c r="J29" s="12"/>
      <c r="K29" s="12"/>
      <c r="L29" s="12"/>
      <c r="M29" s="12"/>
    </row>
    <row r="30" spans="1:11" ht="293.25" customHeight="1">
      <c r="A30" s="26" t="s">
        <v>386</v>
      </c>
      <c r="B30" s="27" t="s">
        <v>481</v>
      </c>
      <c r="C30" s="114" t="s">
        <v>2</v>
      </c>
      <c r="D30" s="29">
        <v>758492</v>
      </c>
      <c r="E30" s="29">
        <v>806276</v>
      </c>
      <c r="F30" s="154">
        <v>851370</v>
      </c>
      <c r="G30" s="9"/>
      <c r="H30" s="20"/>
      <c r="I30" s="2"/>
      <c r="J30" s="2"/>
      <c r="K30" s="8"/>
    </row>
    <row r="31" spans="1:9" ht="370.5" customHeight="1">
      <c r="A31" s="26" t="s">
        <v>387</v>
      </c>
      <c r="B31" s="27" t="s">
        <v>482</v>
      </c>
      <c r="C31" s="114" t="s">
        <v>2</v>
      </c>
      <c r="D31" s="29">
        <v>134157</v>
      </c>
      <c r="E31" s="29">
        <v>142608</v>
      </c>
      <c r="F31" s="154">
        <v>150585</v>
      </c>
      <c r="G31" s="9"/>
      <c r="H31" s="5"/>
      <c r="I31" s="1"/>
    </row>
    <row r="32" spans="1:9" ht="390.75" customHeight="1">
      <c r="A32" s="26" t="s">
        <v>388</v>
      </c>
      <c r="B32" s="27" t="s">
        <v>483</v>
      </c>
      <c r="C32" s="114" t="s">
        <v>2</v>
      </c>
      <c r="D32" s="29">
        <v>245655</v>
      </c>
      <c r="E32" s="29">
        <v>261131</v>
      </c>
      <c r="F32" s="154">
        <v>275736</v>
      </c>
      <c r="G32" s="9"/>
      <c r="H32" s="5"/>
      <c r="I32" s="1"/>
    </row>
    <row r="33" spans="1:9" ht="174" customHeight="1">
      <c r="A33" s="26" t="s">
        <v>389</v>
      </c>
      <c r="B33" s="38" t="s">
        <v>464</v>
      </c>
      <c r="C33" s="114" t="s">
        <v>2</v>
      </c>
      <c r="D33" s="29">
        <v>2670</v>
      </c>
      <c r="E33" s="29">
        <v>2545</v>
      </c>
      <c r="F33" s="154">
        <v>2865</v>
      </c>
      <c r="G33" s="9"/>
      <c r="H33" s="5"/>
      <c r="I33" s="1"/>
    </row>
    <row r="34" spans="1:9" ht="157.5" customHeight="1">
      <c r="A34" s="26" t="s">
        <v>390</v>
      </c>
      <c r="B34" s="38" t="s">
        <v>484</v>
      </c>
      <c r="C34" s="114" t="s">
        <v>2</v>
      </c>
      <c r="D34" s="29">
        <v>26</v>
      </c>
      <c r="E34" s="29">
        <v>27</v>
      </c>
      <c r="F34" s="154">
        <v>28</v>
      </c>
      <c r="G34" s="9"/>
      <c r="H34" s="5"/>
      <c r="I34" s="1"/>
    </row>
    <row r="35" spans="1:9" ht="126">
      <c r="A35" s="26" t="s">
        <v>391</v>
      </c>
      <c r="B35" s="38" t="s">
        <v>465</v>
      </c>
      <c r="C35" s="114" t="s">
        <v>2</v>
      </c>
      <c r="D35" s="29">
        <v>178</v>
      </c>
      <c r="E35" s="29">
        <v>189</v>
      </c>
      <c r="F35" s="154">
        <v>198</v>
      </c>
      <c r="G35" s="9"/>
      <c r="H35" s="5"/>
      <c r="I35" s="1"/>
    </row>
    <row r="36" spans="1:9" ht="119.25" customHeight="1">
      <c r="A36" s="26" t="s">
        <v>392</v>
      </c>
      <c r="B36" s="39" t="s">
        <v>485</v>
      </c>
      <c r="C36" s="114" t="s">
        <v>2</v>
      </c>
      <c r="D36" s="29">
        <v>2539</v>
      </c>
      <c r="E36" s="29">
        <v>2779</v>
      </c>
      <c r="F36" s="154">
        <v>2740</v>
      </c>
      <c r="G36" s="9"/>
      <c r="H36" s="5"/>
      <c r="I36" s="1"/>
    </row>
    <row r="37" spans="1:9" ht="144" customHeight="1">
      <c r="A37" s="26" t="s">
        <v>393</v>
      </c>
      <c r="B37" s="27" t="s">
        <v>401</v>
      </c>
      <c r="C37" s="114" t="s">
        <v>2</v>
      </c>
      <c r="D37" s="29">
        <v>801187.2</v>
      </c>
      <c r="E37" s="29">
        <v>875148</v>
      </c>
      <c r="F37" s="154">
        <v>1161356.7</v>
      </c>
      <c r="G37" s="9"/>
      <c r="H37" s="5"/>
      <c r="I37" s="1"/>
    </row>
    <row r="38" spans="1:10" ht="159.75" customHeight="1">
      <c r="A38" s="26" t="s">
        <v>394</v>
      </c>
      <c r="B38" s="27" t="s">
        <v>402</v>
      </c>
      <c r="C38" s="114" t="s">
        <v>2</v>
      </c>
      <c r="D38" s="29">
        <v>1376788.1</v>
      </c>
      <c r="E38" s="29">
        <v>364725.9</v>
      </c>
      <c r="F38" s="154">
        <v>484005.8</v>
      </c>
      <c r="G38" s="9"/>
      <c r="H38" s="20"/>
      <c r="I38" s="2"/>
      <c r="J38" s="2"/>
    </row>
    <row r="39" spans="1:9" ht="159" customHeight="1">
      <c r="A39" s="26" t="s">
        <v>395</v>
      </c>
      <c r="B39" s="27" t="s">
        <v>403</v>
      </c>
      <c r="C39" s="114" t="s">
        <v>2</v>
      </c>
      <c r="D39" s="29">
        <v>5807.8</v>
      </c>
      <c r="E39" s="29">
        <v>6300.1</v>
      </c>
      <c r="F39" s="154">
        <v>8749.9</v>
      </c>
      <c r="G39" s="9"/>
      <c r="H39" s="5"/>
      <c r="I39" s="1"/>
    </row>
    <row r="40" spans="1:9" ht="183" customHeight="1">
      <c r="A40" s="26" t="s">
        <v>396</v>
      </c>
      <c r="B40" s="27" t="s">
        <v>404</v>
      </c>
      <c r="C40" s="114" t="s">
        <v>2</v>
      </c>
      <c r="D40" s="29">
        <v>9980.3</v>
      </c>
      <c r="E40" s="29">
        <v>2625.6</v>
      </c>
      <c r="F40" s="154">
        <v>3646.6</v>
      </c>
      <c r="G40" s="9"/>
      <c r="H40" s="5"/>
      <c r="I40" s="1"/>
    </row>
    <row r="41" spans="1:9" ht="144" customHeight="1">
      <c r="A41" s="26" t="s">
        <v>397</v>
      </c>
      <c r="B41" s="27" t="s">
        <v>405</v>
      </c>
      <c r="C41" s="114" t="s">
        <v>2</v>
      </c>
      <c r="D41" s="29">
        <v>1055308.1</v>
      </c>
      <c r="E41" s="29">
        <v>1134725.5</v>
      </c>
      <c r="F41" s="154">
        <v>1568744.2</v>
      </c>
      <c r="G41" s="9"/>
      <c r="H41" s="5"/>
      <c r="I41" s="1"/>
    </row>
    <row r="42" spans="1:9" ht="162" customHeight="1">
      <c r="A42" s="26" t="s">
        <v>398</v>
      </c>
      <c r="B42" s="27" t="s">
        <v>406</v>
      </c>
      <c r="C42" s="114" t="s">
        <v>2</v>
      </c>
      <c r="D42" s="29">
        <v>1813478.2</v>
      </c>
      <c r="E42" s="29">
        <v>472907.1</v>
      </c>
      <c r="F42" s="154">
        <v>653788.3</v>
      </c>
      <c r="G42" s="9"/>
      <c r="H42" s="5"/>
      <c r="I42" s="1"/>
    </row>
    <row r="43" spans="1:9" ht="147.75" customHeight="1">
      <c r="A43" s="26" t="s">
        <v>399</v>
      </c>
      <c r="B43" s="27" t="s">
        <v>407</v>
      </c>
      <c r="C43" s="114" t="s">
        <v>2</v>
      </c>
      <c r="D43" s="29">
        <v>-127102.3</v>
      </c>
      <c r="E43" s="29">
        <v>-132757.5</v>
      </c>
      <c r="F43" s="154">
        <v>-198842</v>
      </c>
      <c r="G43" s="9"/>
      <c r="H43" s="5"/>
      <c r="I43" s="1"/>
    </row>
    <row r="44" spans="1:9" ht="161.25" customHeight="1">
      <c r="A44" s="26" t="s">
        <v>400</v>
      </c>
      <c r="B44" s="27" t="s">
        <v>408</v>
      </c>
      <c r="C44" s="114" t="s">
        <v>2</v>
      </c>
      <c r="D44" s="29">
        <v>-218417.1</v>
      </c>
      <c r="E44" s="29">
        <v>-55327.8</v>
      </c>
      <c r="F44" s="154">
        <v>-82869.1</v>
      </c>
      <c r="G44" s="9"/>
      <c r="H44" s="5"/>
      <c r="I44" s="1"/>
    </row>
    <row r="45" spans="1:9" ht="15.75">
      <c r="A45" s="23" t="s">
        <v>81</v>
      </c>
      <c r="B45" s="24" t="s">
        <v>7</v>
      </c>
      <c r="C45" s="113"/>
      <c r="D45" s="25">
        <f>D46+D49</f>
        <v>2708859.3</v>
      </c>
      <c r="E45" s="25">
        <f>E46+E49</f>
        <v>2817213.5</v>
      </c>
      <c r="F45" s="152">
        <f>F46+F49</f>
        <v>2929901.9</v>
      </c>
      <c r="G45" s="127"/>
      <c r="H45" s="5"/>
      <c r="I45" s="1"/>
    </row>
    <row r="46" spans="1:9" ht="31.5">
      <c r="A46" s="26" t="s">
        <v>82</v>
      </c>
      <c r="B46" s="27" t="s">
        <v>8</v>
      </c>
      <c r="C46" s="114" t="s">
        <v>2</v>
      </c>
      <c r="D46" s="28">
        <f>D47+D48</f>
        <v>2633230.3</v>
      </c>
      <c r="E46" s="28">
        <f>E47+E48</f>
        <v>2738559.5</v>
      </c>
      <c r="F46" s="153">
        <f>F47+F48</f>
        <v>2848101.9</v>
      </c>
      <c r="G46" s="128"/>
      <c r="H46" s="5"/>
      <c r="I46" s="1"/>
    </row>
    <row r="47" spans="1:11" ht="49.5" customHeight="1">
      <c r="A47" s="26" t="s">
        <v>169</v>
      </c>
      <c r="B47" s="27" t="s">
        <v>9</v>
      </c>
      <c r="C47" s="114" t="s">
        <v>2</v>
      </c>
      <c r="D47" s="28">
        <v>1515033.3</v>
      </c>
      <c r="E47" s="28">
        <v>1578180.5</v>
      </c>
      <c r="F47" s="153">
        <v>1636864.9</v>
      </c>
      <c r="G47" s="128"/>
      <c r="H47" s="5"/>
      <c r="I47" s="1"/>
      <c r="K47" s="8"/>
    </row>
    <row r="48" spans="1:11" ht="83.25" customHeight="1">
      <c r="A48" s="26" t="s">
        <v>170</v>
      </c>
      <c r="B48" s="27" t="s">
        <v>181</v>
      </c>
      <c r="C48" s="114" t="s">
        <v>2</v>
      </c>
      <c r="D48" s="29">
        <v>1118197</v>
      </c>
      <c r="E48" s="29">
        <v>1160379</v>
      </c>
      <c r="F48" s="154">
        <v>1211237</v>
      </c>
      <c r="G48" s="9"/>
      <c r="H48" s="5"/>
      <c r="I48" s="2"/>
      <c r="K48" s="8"/>
    </row>
    <row r="49" spans="1:9" ht="34.5" customHeight="1">
      <c r="A49" s="26" t="s">
        <v>336</v>
      </c>
      <c r="B49" s="27" t="s">
        <v>337</v>
      </c>
      <c r="C49" s="114" t="s">
        <v>2</v>
      </c>
      <c r="D49" s="29">
        <v>75629</v>
      </c>
      <c r="E49" s="29">
        <v>78654</v>
      </c>
      <c r="F49" s="154">
        <v>81800</v>
      </c>
      <c r="G49" s="9"/>
      <c r="H49" s="5"/>
      <c r="I49" s="1"/>
    </row>
    <row r="50" spans="1:9" ht="15.75">
      <c r="A50" s="23" t="s">
        <v>83</v>
      </c>
      <c r="B50" s="24" t="s">
        <v>10</v>
      </c>
      <c r="C50" s="113"/>
      <c r="D50" s="25">
        <f>D51+D54+D57</f>
        <v>2831485</v>
      </c>
      <c r="E50" s="25">
        <f>E51+E54+E57</f>
        <v>2878070</v>
      </c>
      <c r="F50" s="152">
        <f>F51+F54+F57</f>
        <v>2925555</v>
      </c>
      <c r="G50" s="127"/>
      <c r="H50" s="5"/>
      <c r="I50" s="1"/>
    </row>
    <row r="51" spans="1:11" ht="31.5">
      <c r="A51" s="26" t="s">
        <v>84</v>
      </c>
      <c r="B51" s="27" t="s">
        <v>11</v>
      </c>
      <c r="C51" s="114" t="s">
        <v>2</v>
      </c>
      <c r="D51" s="29">
        <f>D52+D53</f>
        <v>2001299</v>
      </c>
      <c r="E51" s="29">
        <f>E52+E53</f>
        <v>2027648</v>
      </c>
      <c r="F51" s="154">
        <f>F52+F53</f>
        <v>2054269</v>
      </c>
      <c r="G51" s="9"/>
      <c r="H51" s="3"/>
      <c r="I51" s="16"/>
      <c r="J51" s="16"/>
      <c r="K51" s="16"/>
    </row>
    <row r="52" spans="1:11" ht="31.5">
      <c r="A52" s="26" t="s">
        <v>85</v>
      </c>
      <c r="B52" s="27" t="s">
        <v>12</v>
      </c>
      <c r="C52" s="114" t="s">
        <v>2</v>
      </c>
      <c r="D52" s="29">
        <v>1621000</v>
      </c>
      <c r="E52" s="29">
        <v>1642400</v>
      </c>
      <c r="F52" s="154">
        <v>1663900</v>
      </c>
      <c r="G52" s="9"/>
      <c r="H52" s="3"/>
      <c r="I52" s="9"/>
      <c r="J52" s="9"/>
      <c r="K52" s="9"/>
    </row>
    <row r="53" spans="1:10" ht="40.5" customHeight="1">
      <c r="A53" s="26" t="s">
        <v>86</v>
      </c>
      <c r="B53" s="27" t="s">
        <v>13</v>
      </c>
      <c r="C53" s="114" t="s">
        <v>2</v>
      </c>
      <c r="D53" s="29">
        <v>380299</v>
      </c>
      <c r="E53" s="29">
        <v>385248</v>
      </c>
      <c r="F53" s="154">
        <v>390369</v>
      </c>
      <c r="G53" s="9"/>
      <c r="H53" s="3"/>
      <c r="J53" s="8"/>
    </row>
    <row r="54" spans="1:8" ht="31.5">
      <c r="A54" s="26" t="s">
        <v>125</v>
      </c>
      <c r="B54" s="27" t="s">
        <v>121</v>
      </c>
      <c r="C54" s="114" t="s">
        <v>2</v>
      </c>
      <c r="D54" s="29">
        <f>D55+D56</f>
        <v>828345</v>
      </c>
      <c r="E54" s="29">
        <f>E55+E56</f>
        <v>848581</v>
      </c>
      <c r="F54" s="154">
        <f>F55+F56</f>
        <v>869445</v>
      </c>
      <c r="G54" s="9"/>
      <c r="H54" s="3"/>
    </row>
    <row r="55" spans="1:11" ht="31.5">
      <c r="A55" s="26" t="s">
        <v>126</v>
      </c>
      <c r="B55" s="27" t="s">
        <v>122</v>
      </c>
      <c r="C55" s="114" t="s">
        <v>2</v>
      </c>
      <c r="D55" s="29">
        <v>133966</v>
      </c>
      <c r="E55" s="29">
        <v>140965</v>
      </c>
      <c r="F55" s="154">
        <v>148332</v>
      </c>
      <c r="G55" s="9"/>
      <c r="H55" s="5"/>
      <c r="I55" s="2"/>
      <c r="J55" s="8"/>
      <c r="K55" s="8"/>
    </row>
    <row r="56" spans="1:9" ht="31.5">
      <c r="A56" s="26" t="s">
        <v>127</v>
      </c>
      <c r="B56" s="27" t="s">
        <v>123</v>
      </c>
      <c r="C56" s="114" t="s">
        <v>2</v>
      </c>
      <c r="D56" s="29">
        <v>694379</v>
      </c>
      <c r="E56" s="29">
        <v>707616</v>
      </c>
      <c r="F56" s="154">
        <v>721113</v>
      </c>
      <c r="G56" s="9"/>
      <c r="H56" s="5"/>
      <c r="I56" s="1"/>
    </row>
    <row r="57" spans="1:9" ht="31.5">
      <c r="A57" s="26" t="s">
        <v>128</v>
      </c>
      <c r="B57" s="27" t="s">
        <v>124</v>
      </c>
      <c r="C57" s="114" t="s">
        <v>2</v>
      </c>
      <c r="D57" s="29">
        <v>1841</v>
      </c>
      <c r="E57" s="29">
        <v>1841</v>
      </c>
      <c r="F57" s="154">
        <v>1841</v>
      </c>
      <c r="G57" s="9"/>
      <c r="H57" s="20"/>
      <c r="I57" s="1"/>
    </row>
    <row r="58" spans="1:9" ht="47.25">
      <c r="A58" s="23" t="s">
        <v>87</v>
      </c>
      <c r="B58" s="24" t="s">
        <v>14</v>
      </c>
      <c r="C58" s="113"/>
      <c r="D58" s="25">
        <f>D59+D61</f>
        <v>35430.2</v>
      </c>
      <c r="E58" s="25">
        <f>E59+E61</f>
        <v>36604.4</v>
      </c>
      <c r="F58" s="152">
        <f>F59+F61</f>
        <v>37838.5</v>
      </c>
      <c r="G58" s="127"/>
      <c r="H58" s="5"/>
      <c r="I58" s="1"/>
    </row>
    <row r="59" spans="1:9" ht="31.5">
      <c r="A59" s="26" t="s">
        <v>88</v>
      </c>
      <c r="B59" s="27" t="s">
        <v>15</v>
      </c>
      <c r="C59" s="114" t="s">
        <v>2</v>
      </c>
      <c r="D59" s="29">
        <f>D60</f>
        <v>34123.2</v>
      </c>
      <c r="E59" s="29">
        <f>E60</f>
        <v>35283.4</v>
      </c>
      <c r="F59" s="154">
        <f>F60</f>
        <v>36505.5</v>
      </c>
      <c r="G59" s="9"/>
      <c r="H59" s="5"/>
      <c r="I59" s="1"/>
    </row>
    <row r="60" spans="1:9" ht="31.5">
      <c r="A60" s="26" t="s">
        <v>89</v>
      </c>
      <c r="B60" s="27" t="s">
        <v>16</v>
      </c>
      <c r="C60" s="114" t="s">
        <v>2</v>
      </c>
      <c r="D60" s="29">
        <v>34123.2</v>
      </c>
      <c r="E60" s="29">
        <v>35283.4</v>
      </c>
      <c r="F60" s="154">
        <v>36505.5</v>
      </c>
      <c r="G60" s="9"/>
      <c r="H60" s="5"/>
      <c r="I60" s="1"/>
    </row>
    <row r="61" spans="1:9" ht="47.25">
      <c r="A61" s="26" t="s">
        <v>90</v>
      </c>
      <c r="B61" s="27" t="s">
        <v>17</v>
      </c>
      <c r="C61" s="114" t="s">
        <v>2</v>
      </c>
      <c r="D61" s="29">
        <f>D62+D63</f>
        <v>1307</v>
      </c>
      <c r="E61" s="29">
        <f>E62+E63</f>
        <v>1321</v>
      </c>
      <c r="F61" s="154">
        <f>F62+F63</f>
        <v>1333</v>
      </c>
      <c r="G61" s="9"/>
      <c r="H61" s="5"/>
      <c r="I61" s="1"/>
    </row>
    <row r="62" spans="1:9" ht="31.5">
      <c r="A62" s="26" t="s">
        <v>91</v>
      </c>
      <c r="B62" s="27" t="s">
        <v>18</v>
      </c>
      <c r="C62" s="114" t="s">
        <v>2</v>
      </c>
      <c r="D62" s="29">
        <v>1246</v>
      </c>
      <c r="E62" s="29">
        <v>1256</v>
      </c>
      <c r="F62" s="154">
        <v>1266</v>
      </c>
      <c r="G62" s="9"/>
      <c r="H62" s="5"/>
      <c r="I62" s="1"/>
    </row>
    <row r="63" spans="1:9" ht="47.25">
      <c r="A63" s="26" t="s">
        <v>149</v>
      </c>
      <c r="B63" s="27" t="s">
        <v>150</v>
      </c>
      <c r="C63" s="114" t="s">
        <v>2</v>
      </c>
      <c r="D63" s="29">
        <v>61</v>
      </c>
      <c r="E63" s="29">
        <v>65</v>
      </c>
      <c r="F63" s="154">
        <v>67</v>
      </c>
      <c r="G63" s="9"/>
      <c r="H63" s="5"/>
      <c r="I63" s="1"/>
    </row>
    <row r="64" spans="1:9" ht="25.5" customHeight="1">
      <c r="A64" s="23" t="s">
        <v>92</v>
      </c>
      <c r="B64" s="24" t="s">
        <v>19</v>
      </c>
      <c r="C64" s="113"/>
      <c r="D64" s="25">
        <f>D65+D68+D74</f>
        <v>89896</v>
      </c>
      <c r="E64" s="25">
        <f>E65+E68+E74</f>
        <v>91397</v>
      </c>
      <c r="F64" s="152">
        <f>F65+F68+F74</f>
        <v>93407</v>
      </c>
      <c r="G64" s="127"/>
      <c r="H64" s="5"/>
      <c r="I64" s="1"/>
    </row>
    <row r="65" spans="1:9" ht="128.25" customHeight="1">
      <c r="A65" s="26" t="s">
        <v>419</v>
      </c>
      <c r="B65" s="27" t="s">
        <v>418</v>
      </c>
      <c r="C65" s="113"/>
      <c r="D65" s="28">
        <f>D66+D67</f>
        <v>77</v>
      </c>
      <c r="E65" s="28">
        <f>E66+E67</f>
        <v>82</v>
      </c>
      <c r="F65" s="153">
        <f>F66+F67</f>
        <v>87.5</v>
      </c>
      <c r="G65" s="128"/>
      <c r="H65" s="5"/>
      <c r="I65" s="1"/>
    </row>
    <row r="66" spans="1:9" ht="231" customHeight="1">
      <c r="A66" s="26" t="s">
        <v>416</v>
      </c>
      <c r="B66" s="27" t="s">
        <v>414</v>
      </c>
      <c r="C66" s="114" t="s">
        <v>148</v>
      </c>
      <c r="D66" s="28">
        <v>75</v>
      </c>
      <c r="E66" s="28">
        <v>80</v>
      </c>
      <c r="F66" s="153">
        <v>85</v>
      </c>
      <c r="G66" s="128"/>
      <c r="H66" s="5"/>
      <c r="I66" s="1"/>
    </row>
    <row r="67" spans="1:9" ht="226.5" customHeight="1">
      <c r="A67" s="26" t="s">
        <v>417</v>
      </c>
      <c r="B67" s="27" t="s">
        <v>415</v>
      </c>
      <c r="C67" s="114" t="s">
        <v>148</v>
      </c>
      <c r="D67" s="28">
        <v>2</v>
      </c>
      <c r="E67" s="28">
        <v>2</v>
      </c>
      <c r="F67" s="153">
        <v>2.5</v>
      </c>
      <c r="G67" s="128"/>
      <c r="H67" s="5"/>
      <c r="I67" s="1"/>
    </row>
    <row r="68" spans="1:11" ht="98.25" customHeight="1">
      <c r="A68" s="26" t="s">
        <v>309</v>
      </c>
      <c r="B68" s="27" t="s">
        <v>20</v>
      </c>
      <c r="C68" s="114"/>
      <c r="D68" s="28">
        <f>D69+D70+D71+D72+D73</f>
        <v>2035</v>
      </c>
      <c r="E68" s="28">
        <f>E69+E70+E71+E72+E73</f>
        <v>2035</v>
      </c>
      <c r="F68" s="153">
        <f>F69+F70+F71+F72+F73</f>
        <v>2035</v>
      </c>
      <c r="G68" s="128"/>
      <c r="H68" s="5"/>
      <c r="I68" s="12"/>
      <c r="J68" s="12"/>
      <c r="K68" s="12"/>
    </row>
    <row r="69" spans="1:9" ht="177.75" customHeight="1">
      <c r="A69" s="30" t="s">
        <v>194</v>
      </c>
      <c r="B69" s="27" t="s">
        <v>175</v>
      </c>
      <c r="C69" s="114" t="s">
        <v>25</v>
      </c>
      <c r="D69" s="29">
        <v>800</v>
      </c>
      <c r="E69" s="29">
        <v>800</v>
      </c>
      <c r="F69" s="154">
        <v>800</v>
      </c>
      <c r="G69" s="9"/>
      <c r="H69" s="5"/>
      <c r="I69" s="2"/>
    </row>
    <row r="70" spans="1:9" ht="210" customHeight="1">
      <c r="A70" s="30" t="s">
        <v>195</v>
      </c>
      <c r="B70" s="27" t="s">
        <v>191</v>
      </c>
      <c r="C70" s="114" t="s">
        <v>25</v>
      </c>
      <c r="D70" s="29">
        <v>1000</v>
      </c>
      <c r="E70" s="29">
        <v>1000</v>
      </c>
      <c r="F70" s="154">
        <v>1000</v>
      </c>
      <c r="G70" s="9"/>
      <c r="H70" s="5"/>
      <c r="I70" s="1"/>
    </row>
    <row r="71" spans="1:9" ht="195" customHeight="1">
      <c r="A71" s="30" t="s">
        <v>196</v>
      </c>
      <c r="B71" s="27" t="s">
        <v>176</v>
      </c>
      <c r="C71" s="114" t="s">
        <v>25</v>
      </c>
      <c r="D71" s="29">
        <v>100</v>
      </c>
      <c r="E71" s="29">
        <v>100</v>
      </c>
      <c r="F71" s="154">
        <v>100</v>
      </c>
      <c r="G71" s="9"/>
      <c r="H71" s="5"/>
      <c r="I71" s="1"/>
    </row>
    <row r="72" spans="1:9" ht="225.75" customHeight="1">
      <c r="A72" s="30" t="s">
        <v>197</v>
      </c>
      <c r="B72" s="27" t="s">
        <v>192</v>
      </c>
      <c r="C72" s="114" t="s">
        <v>25</v>
      </c>
      <c r="D72" s="29">
        <v>45</v>
      </c>
      <c r="E72" s="29">
        <v>45</v>
      </c>
      <c r="F72" s="154">
        <v>45</v>
      </c>
      <c r="G72" s="9"/>
      <c r="H72" s="5"/>
      <c r="I72" s="1"/>
    </row>
    <row r="73" spans="1:9" ht="183" customHeight="1">
      <c r="A73" s="30" t="s">
        <v>411</v>
      </c>
      <c r="B73" s="27" t="s">
        <v>412</v>
      </c>
      <c r="C73" s="114" t="s">
        <v>25</v>
      </c>
      <c r="D73" s="29">
        <v>90</v>
      </c>
      <c r="E73" s="29">
        <v>90</v>
      </c>
      <c r="F73" s="154">
        <v>90</v>
      </c>
      <c r="G73" s="9"/>
      <c r="H73" s="5"/>
      <c r="I73" s="1"/>
    </row>
    <row r="74" spans="1:9" ht="49.5" customHeight="1">
      <c r="A74" s="26" t="s">
        <v>93</v>
      </c>
      <c r="B74" s="27" t="s">
        <v>21</v>
      </c>
      <c r="C74" s="114"/>
      <c r="D74" s="28">
        <f>D75+D76+D81+D89+D91+D94</f>
        <v>87784</v>
      </c>
      <c r="E74" s="28">
        <f>E75+E76+E81+E89+E91+E94</f>
        <v>89280</v>
      </c>
      <c r="F74" s="153">
        <f>F75+F76+F81+F89+F91+F94</f>
        <v>91284.5</v>
      </c>
      <c r="G74" s="128"/>
      <c r="H74" s="5"/>
      <c r="I74" s="1"/>
    </row>
    <row r="75" spans="1:11" ht="89.25" customHeight="1">
      <c r="A75" s="26" t="s">
        <v>198</v>
      </c>
      <c r="B75" s="27" t="s">
        <v>173</v>
      </c>
      <c r="C75" s="114" t="s">
        <v>379</v>
      </c>
      <c r="D75" s="29">
        <v>58443</v>
      </c>
      <c r="E75" s="29">
        <v>57983</v>
      </c>
      <c r="F75" s="154">
        <v>57983</v>
      </c>
      <c r="G75" s="9"/>
      <c r="H75" s="5"/>
      <c r="I75" s="12"/>
      <c r="J75" s="12"/>
      <c r="K75" s="12"/>
    </row>
    <row r="76" spans="1:9" ht="78.75">
      <c r="A76" s="26" t="s">
        <v>94</v>
      </c>
      <c r="B76" s="27" t="s">
        <v>22</v>
      </c>
      <c r="C76" s="114"/>
      <c r="D76" s="29">
        <f>D77</f>
        <v>17122.5</v>
      </c>
      <c r="E76" s="29">
        <f>E77</f>
        <v>19122.5</v>
      </c>
      <c r="F76" s="154">
        <f>F77</f>
        <v>21122.5</v>
      </c>
      <c r="G76" s="9"/>
      <c r="H76" s="5"/>
      <c r="I76" s="1"/>
    </row>
    <row r="77" spans="1:9" ht="98.25" customHeight="1">
      <c r="A77" s="26" t="s">
        <v>112</v>
      </c>
      <c r="B77" s="27" t="s">
        <v>23</v>
      </c>
      <c r="C77" s="114"/>
      <c r="D77" s="29">
        <f>D78+D79+D80</f>
        <v>17122.5</v>
      </c>
      <c r="E77" s="29">
        <f>E78+E79+E80</f>
        <v>19122.5</v>
      </c>
      <c r="F77" s="154">
        <f>F78+F79+F80</f>
        <v>21122.5</v>
      </c>
      <c r="G77" s="9"/>
      <c r="H77" s="5"/>
      <c r="I77" s="1"/>
    </row>
    <row r="78" spans="1:11" ht="101.25" customHeight="1">
      <c r="A78" s="26" t="s">
        <v>302</v>
      </c>
      <c r="B78" s="27" t="s">
        <v>23</v>
      </c>
      <c r="C78" s="114" t="s">
        <v>154</v>
      </c>
      <c r="D78" s="28">
        <v>17000</v>
      </c>
      <c r="E78" s="28">
        <v>19000</v>
      </c>
      <c r="F78" s="153">
        <v>21000</v>
      </c>
      <c r="G78" s="128"/>
      <c r="H78" s="5"/>
      <c r="I78" s="12"/>
      <c r="J78" s="12"/>
      <c r="K78" s="12"/>
    </row>
    <row r="79" spans="1:11" ht="145.5" customHeight="1">
      <c r="A79" s="30" t="s">
        <v>303</v>
      </c>
      <c r="B79" s="27" t="s">
        <v>450</v>
      </c>
      <c r="C79" s="114" t="s">
        <v>377</v>
      </c>
      <c r="D79" s="28">
        <v>82.5</v>
      </c>
      <c r="E79" s="28">
        <v>82.5</v>
      </c>
      <c r="F79" s="153">
        <v>82.5</v>
      </c>
      <c r="G79" s="128"/>
      <c r="H79" s="5"/>
      <c r="I79" s="13"/>
      <c r="J79" s="13"/>
      <c r="K79" s="13"/>
    </row>
    <row r="80" spans="1:9" ht="152.25" customHeight="1">
      <c r="A80" s="30" t="s">
        <v>304</v>
      </c>
      <c r="B80" s="27" t="s">
        <v>450</v>
      </c>
      <c r="C80" s="114" t="s">
        <v>486</v>
      </c>
      <c r="D80" s="28">
        <v>40</v>
      </c>
      <c r="E80" s="28">
        <v>40</v>
      </c>
      <c r="F80" s="153">
        <v>40</v>
      </c>
      <c r="G80" s="128"/>
      <c r="H80" s="5"/>
      <c r="I80" s="1"/>
    </row>
    <row r="81" spans="1:9" ht="33.75" customHeight="1">
      <c r="A81" s="26" t="s">
        <v>310</v>
      </c>
      <c r="B81" s="27" t="s">
        <v>24</v>
      </c>
      <c r="C81" s="114"/>
      <c r="D81" s="29">
        <f>D82+D83+D84+D85+D86</f>
        <v>11203.5</v>
      </c>
      <c r="E81" s="29">
        <f>E82+E83+E84+E85+E86</f>
        <v>11203.5</v>
      </c>
      <c r="F81" s="154">
        <f>F82+F83+F84+F85+F86</f>
        <v>11203.5</v>
      </c>
      <c r="G81" s="9"/>
      <c r="H81" s="5"/>
      <c r="I81" s="1"/>
    </row>
    <row r="82" spans="1:9" ht="99.75" customHeight="1">
      <c r="A82" s="30" t="s">
        <v>199</v>
      </c>
      <c r="B82" s="31" t="s">
        <v>177</v>
      </c>
      <c r="C82" s="116" t="s">
        <v>25</v>
      </c>
      <c r="D82" s="28">
        <v>2500</v>
      </c>
      <c r="E82" s="28">
        <v>2500</v>
      </c>
      <c r="F82" s="153">
        <v>2500</v>
      </c>
      <c r="G82" s="128"/>
      <c r="H82" s="5"/>
      <c r="I82" s="1"/>
    </row>
    <row r="83" spans="1:9" ht="112.5" customHeight="1">
      <c r="A83" s="30" t="s">
        <v>200</v>
      </c>
      <c r="B83" s="31" t="s">
        <v>178</v>
      </c>
      <c r="C83" s="116" t="s">
        <v>25</v>
      </c>
      <c r="D83" s="28">
        <v>500</v>
      </c>
      <c r="E83" s="28">
        <v>500</v>
      </c>
      <c r="F83" s="153">
        <v>500</v>
      </c>
      <c r="G83" s="128"/>
      <c r="H83" s="5"/>
      <c r="I83" s="1"/>
    </row>
    <row r="84" spans="1:9" ht="145.5" customHeight="1">
      <c r="A84" s="26" t="s">
        <v>313</v>
      </c>
      <c r="B84" s="27" t="s">
        <v>448</v>
      </c>
      <c r="C84" s="114" t="s">
        <v>148</v>
      </c>
      <c r="D84" s="29">
        <v>35</v>
      </c>
      <c r="E84" s="29">
        <v>35</v>
      </c>
      <c r="F84" s="154">
        <v>35</v>
      </c>
      <c r="G84" s="9"/>
      <c r="H84" s="5"/>
      <c r="I84" s="1"/>
    </row>
    <row r="85" spans="1:9" ht="96.75" customHeight="1">
      <c r="A85" s="26" t="s">
        <v>305</v>
      </c>
      <c r="B85" s="27" t="s">
        <v>449</v>
      </c>
      <c r="C85" s="114" t="s">
        <v>148</v>
      </c>
      <c r="D85" s="29">
        <v>3.5</v>
      </c>
      <c r="E85" s="29">
        <v>3.5</v>
      </c>
      <c r="F85" s="154">
        <v>3.5</v>
      </c>
      <c r="G85" s="9"/>
      <c r="H85" s="5"/>
      <c r="I85" s="1"/>
    </row>
    <row r="86" spans="1:9" ht="99.75" customHeight="1">
      <c r="A86" s="26" t="s">
        <v>95</v>
      </c>
      <c r="B86" s="27" t="s">
        <v>180</v>
      </c>
      <c r="C86" s="114"/>
      <c r="D86" s="29">
        <f>D88+D87</f>
        <v>8165</v>
      </c>
      <c r="E86" s="29">
        <f>E88+E87</f>
        <v>8165</v>
      </c>
      <c r="F86" s="154">
        <f>F88+F87</f>
        <v>8165</v>
      </c>
      <c r="G86" s="9"/>
      <c r="H86" s="5"/>
      <c r="I86" s="1"/>
    </row>
    <row r="87" spans="1:9" ht="147" customHeight="1">
      <c r="A87" s="26" t="s">
        <v>300</v>
      </c>
      <c r="B87" s="27" t="s">
        <v>179</v>
      </c>
      <c r="C87" s="114" t="s">
        <v>25</v>
      </c>
      <c r="D87" s="28">
        <v>1300</v>
      </c>
      <c r="E87" s="28">
        <v>1300</v>
      </c>
      <c r="F87" s="153">
        <v>1300</v>
      </c>
      <c r="G87" s="128"/>
      <c r="H87" s="5"/>
      <c r="I87" s="1"/>
    </row>
    <row r="88" spans="1:9" ht="307.5" customHeight="1">
      <c r="A88" s="26" t="s">
        <v>306</v>
      </c>
      <c r="B88" s="27" t="s">
        <v>451</v>
      </c>
      <c r="C88" s="114" t="s">
        <v>184</v>
      </c>
      <c r="D88" s="28">
        <v>6865</v>
      </c>
      <c r="E88" s="28">
        <v>6865</v>
      </c>
      <c r="F88" s="153">
        <v>6865</v>
      </c>
      <c r="G88" s="128"/>
      <c r="H88" s="5"/>
      <c r="I88" s="1"/>
    </row>
    <row r="89" spans="1:11" ht="66" customHeight="1">
      <c r="A89" s="26" t="s">
        <v>489</v>
      </c>
      <c r="B89" s="27" t="s">
        <v>490</v>
      </c>
      <c r="C89" s="114"/>
      <c r="D89" s="28">
        <f>D90</f>
        <v>18.7</v>
      </c>
      <c r="E89" s="28">
        <f>E90</f>
        <v>20</v>
      </c>
      <c r="F89" s="153">
        <f>F90</f>
        <v>25</v>
      </c>
      <c r="G89" s="128"/>
      <c r="H89" s="5"/>
      <c r="I89" s="14"/>
      <c r="J89" s="14"/>
      <c r="K89" s="14"/>
    </row>
    <row r="90" spans="1:11" ht="125.25" customHeight="1">
      <c r="A90" s="26" t="s">
        <v>488</v>
      </c>
      <c r="B90" s="27" t="s">
        <v>487</v>
      </c>
      <c r="C90" s="114" t="s">
        <v>148</v>
      </c>
      <c r="D90" s="28">
        <v>18.7</v>
      </c>
      <c r="E90" s="28">
        <v>20</v>
      </c>
      <c r="F90" s="153">
        <v>25</v>
      </c>
      <c r="G90" s="128"/>
      <c r="H90" s="5"/>
      <c r="I90" s="14"/>
      <c r="J90" s="14"/>
      <c r="K90" s="14"/>
    </row>
    <row r="91" spans="1:9" ht="67.5" customHeight="1">
      <c r="A91" s="26" t="s">
        <v>129</v>
      </c>
      <c r="B91" s="27" t="s">
        <v>26</v>
      </c>
      <c r="C91" s="114"/>
      <c r="D91" s="29">
        <f>D92+D93</f>
        <v>830</v>
      </c>
      <c r="E91" s="29">
        <f>E92+E93</f>
        <v>830</v>
      </c>
      <c r="F91" s="154">
        <f>F92+F93</f>
        <v>830</v>
      </c>
      <c r="G91" s="9"/>
      <c r="H91" s="5"/>
      <c r="I91" s="1"/>
    </row>
    <row r="92" spans="1:9" ht="146.25" customHeight="1">
      <c r="A92" s="30" t="s">
        <v>307</v>
      </c>
      <c r="B92" s="31" t="s">
        <v>452</v>
      </c>
      <c r="C92" s="116" t="s">
        <v>188</v>
      </c>
      <c r="D92" s="28">
        <v>80</v>
      </c>
      <c r="E92" s="28">
        <v>80</v>
      </c>
      <c r="F92" s="153">
        <v>80</v>
      </c>
      <c r="G92" s="128"/>
      <c r="H92" s="5"/>
      <c r="I92" s="1"/>
    </row>
    <row r="93" spans="1:9" ht="166.5" customHeight="1">
      <c r="A93" s="30" t="s">
        <v>308</v>
      </c>
      <c r="B93" s="31" t="s">
        <v>453</v>
      </c>
      <c r="C93" s="116" t="s">
        <v>188</v>
      </c>
      <c r="D93" s="28">
        <v>750</v>
      </c>
      <c r="E93" s="28">
        <v>750</v>
      </c>
      <c r="F93" s="153">
        <v>750</v>
      </c>
      <c r="G93" s="128"/>
      <c r="H93" s="5"/>
      <c r="I93" s="1"/>
    </row>
    <row r="94" spans="1:9" ht="169.5" customHeight="1">
      <c r="A94" s="26" t="s">
        <v>413</v>
      </c>
      <c r="B94" s="27" t="s">
        <v>454</v>
      </c>
      <c r="C94" s="114" t="s">
        <v>184</v>
      </c>
      <c r="D94" s="29">
        <v>166.3</v>
      </c>
      <c r="E94" s="29">
        <v>121</v>
      </c>
      <c r="F94" s="154">
        <v>120.5</v>
      </c>
      <c r="G94" s="9"/>
      <c r="H94" s="5"/>
      <c r="I94" s="1"/>
    </row>
    <row r="95" spans="1:9" ht="63">
      <c r="A95" s="23"/>
      <c r="B95" s="24" t="s">
        <v>27</v>
      </c>
      <c r="C95" s="113"/>
      <c r="D95" s="25">
        <f>D96++D98+D102+D111+D100+D115</f>
        <v>694874</v>
      </c>
      <c r="E95" s="25">
        <f>E96++E98+E102+E111+E100+E115</f>
        <v>46304.200000000004</v>
      </c>
      <c r="F95" s="152">
        <f>F96++F98+F102+F111+F100+F115</f>
        <v>48097.700000000004</v>
      </c>
      <c r="G95" s="127"/>
      <c r="H95" s="5"/>
      <c r="I95" s="1"/>
    </row>
    <row r="96" spans="1:9" ht="100.5" customHeight="1">
      <c r="A96" s="26" t="s">
        <v>96</v>
      </c>
      <c r="B96" s="27" t="s">
        <v>28</v>
      </c>
      <c r="C96" s="114"/>
      <c r="D96" s="29">
        <f>D97</f>
        <v>7950</v>
      </c>
      <c r="E96" s="29">
        <f>E97</f>
        <v>8270</v>
      </c>
      <c r="F96" s="154">
        <f>F97</f>
        <v>8600</v>
      </c>
      <c r="G96" s="9"/>
      <c r="H96" s="5"/>
      <c r="I96" s="1"/>
    </row>
    <row r="97" spans="1:11" ht="82.5" customHeight="1">
      <c r="A97" s="26" t="s">
        <v>130</v>
      </c>
      <c r="B97" s="27" t="s">
        <v>29</v>
      </c>
      <c r="C97" s="114" t="s">
        <v>182</v>
      </c>
      <c r="D97" s="29">
        <v>7950</v>
      </c>
      <c r="E97" s="29">
        <v>8270</v>
      </c>
      <c r="F97" s="154">
        <v>8600</v>
      </c>
      <c r="G97" s="9"/>
      <c r="H97" s="5"/>
      <c r="I97" s="14"/>
      <c r="J97" s="14"/>
      <c r="K97" s="14"/>
    </row>
    <row r="98" spans="1:11" ht="30" customHeight="1">
      <c r="A98" s="26" t="s">
        <v>421</v>
      </c>
      <c r="B98" s="27" t="s">
        <v>420</v>
      </c>
      <c r="C98" s="114"/>
      <c r="D98" s="29">
        <f>D99</f>
        <v>650000</v>
      </c>
      <c r="E98" s="29">
        <f>E99</f>
        <v>0</v>
      </c>
      <c r="F98" s="154">
        <f>F99</f>
        <v>0</v>
      </c>
      <c r="G98" s="9"/>
      <c r="H98" s="5"/>
      <c r="I98" s="14"/>
      <c r="J98" s="14"/>
      <c r="K98" s="14"/>
    </row>
    <row r="99" spans="1:11" ht="78" customHeight="1">
      <c r="A99" s="26" t="s">
        <v>423</v>
      </c>
      <c r="B99" s="27" t="s">
        <v>422</v>
      </c>
      <c r="C99" s="114" t="s">
        <v>187</v>
      </c>
      <c r="D99" s="29">
        <v>650000</v>
      </c>
      <c r="E99" s="29">
        <v>0</v>
      </c>
      <c r="F99" s="154">
        <v>0</v>
      </c>
      <c r="G99" s="9"/>
      <c r="H99" s="5"/>
      <c r="I99" s="14"/>
      <c r="J99" s="14"/>
      <c r="K99" s="14"/>
    </row>
    <row r="100" spans="1:9" ht="38.25" customHeight="1">
      <c r="A100" s="26" t="s">
        <v>151</v>
      </c>
      <c r="B100" s="27" t="s">
        <v>152</v>
      </c>
      <c r="C100" s="114"/>
      <c r="D100" s="29">
        <f>D101</f>
        <v>173.1</v>
      </c>
      <c r="E100" s="29">
        <f>E101</f>
        <v>140.9</v>
      </c>
      <c r="F100" s="154">
        <f>F101</f>
        <v>103.8</v>
      </c>
      <c r="G100" s="9"/>
      <c r="H100" s="5"/>
      <c r="I100" s="1"/>
    </row>
    <row r="101" spans="1:9" ht="104.25" customHeight="1">
      <c r="A101" s="26" t="s">
        <v>201</v>
      </c>
      <c r="B101" s="27" t="s">
        <v>455</v>
      </c>
      <c r="C101" s="114" t="s">
        <v>187</v>
      </c>
      <c r="D101" s="29">
        <v>173.1</v>
      </c>
      <c r="E101" s="29">
        <v>140.9</v>
      </c>
      <c r="F101" s="154">
        <v>103.8</v>
      </c>
      <c r="G101" s="9"/>
      <c r="H101" s="5"/>
      <c r="I101" s="1"/>
    </row>
    <row r="102" spans="1:9" ht="122.25" customHeight="1">
      <c r="A102" s="26" t="s">
        <v>97</v>
      </c>
      <c r="B102" s="27" t="s">
        <v>30</v>
      </c>
      <c r="C102" s="115"/>
      <c r="D102" s="29">
        <f>D103+D105+D107+D109+D110</f>
        <v>36402.1</v>
      </c>
      <c r="E102" s="29">
        <f>E103+E105+E107+E109+E110</f>
        <v>37856.600000000006</v>
      </c>
      <c r="F102" s="154">
        <f>F103+F105+F107+F109+F110</f>
        <v>39369.3</v>
      </c>
      <c r="G102" s="9"/>
      <c r="H102" s="5"/>
      <c r="I102" s="1"/>
    </row>
    <row r="103" spans="1:9" ht="110.25">
      <c r="A103" s="26" t="s">
        <v>131</v>
      </c>
      <c r="B103" s="27" t="s">
        <v>31</v>
      </c>
      <c r="C103" s="115"/>
      <c r="D103" s="29">
        <f>D104</f>
        <v>25871.2</v>
      </c>
      <c r="E103" s="29">
        <f>E104</f>
        <v>26906</v>
      </c>
      <c r="F103" s="154">
        <f>F104</f>
        <v>27982</v>
      </c>
      <c r="G103" s="9"/>
      <c r="H103" s="5"/>
      <c r="I103" s="1"/>
    </row>
    <row r="104" spans="1:9" ht="110.25">
      <c r="A104" s="26" t="s">
        <v>132</v>
      </c>
      <c r="B104" s="27" t="s">
        <v>32</v>
      </c>
      <c r="C104" s="114" t="s">
        <v>182</v>
      </c>
      <c r="D104" s="29">
        <v>25871.2</v>
      </c>
      <c r="E104" s="29">
        <v>26906</v>
      </c>
      <c r="F104" s="154">
        <v>27982</v>
      </c>
      <c r="G104" s="9"/>
      <c r="H104" s="5"/>
      <c r="I104" s="1"/>
    </row>
    <row r="105" spans="1:9" ht="133.5" customHeight="1">
      <c r="A105" s="26" t="s">
        <v>133</v>
      </c>
      <c r="B105" s="27" t="s">
        <v>456</v>
      </c>
      <c r="C105" s="115"/>
      <c r="D105" s="29">
        <f>D106</f>
        <v>1862</v>
      </c>
      <c r="E105" s="29">
        <f>E106</f>
        <v>1936.5</v>
      </c>
      <c r="F105" s="154">
        <f>F106</f>
        <v>2014</v>
      </c>
      <c r="G105" s="9"/>
      <c r="H105" s="5"/>
      <c r="I105" s="1"/>
    </row>
    <row r="106" spans="1:9" ht="128.25" customHeight="1">
      <c r="A106" s="26" t="s">
        <v>299</v>
      </c>
      <c r="B106" s="27" t="s">
        <v>457</v>
      </c>
      <c r="C106" s="114" t="s">
        <v>182</v>
      </c>
      <c r="D106" s="29">
        <v>1862</v>
      </c>
      <c r="E106" s="29">
        <v>1936.5</v>
      </c>
      <c r="F106" s="154">
        <v>2014</v>
      </c>
      <c r="G106" s="9"/>
      <c r="H106" s="5"/>
      <c r="I106" s="1"/>
    </row>
    <row r="107" spans="1:9" ht="66.75" customHeight="1">
      <c r="A107" s="26" t="s">
        <v>134</v>
      </c>
      <c r="B107" s="27" t="s">
        <v>33</v>
      </c>
      <c r="C107" s="115"/>
      <c r="D107" s="29">
        <f>D108</f>
        <v>8600</v>
      </c>
      <c r="E107" s="29">
        <f>E108</f>
        <v>8944</v>
      </c>
      <c r="F107" s="154">
        <f>F108</f>
        <v>9302</v>
      </c>
      <c r="G107" s="9"/>
      <c r="H107" s="5"/>
      <c r="I107" s="1"/>
    </row>
    <row r="108" spans="1:9" ht="65.25" customHeight="1">
      <c r="A108" s="26" t="s">
        <v>135</v>
      </c>
      <c r="B108" s="27" t="s">
        <v>34</v>
      </c>
      <c r="C108" s="114" t="s">
        <v>182</v>
      </c>
      <c r="D108" s="29">
        <v>8600</v>
      </c>
      <c r="E108" s="29">
        <v>8944</v>
      </c>
      <c r="F108" s="154">
        <v>9302</v>
      </c>
      <c r="G108" s="9"/>
      <c r="H108" s="5"/>
      <c r="I108" s="1"/>
    </row>
    <row r="109" spans="1:9" ht="146.25" customHeight="1">
      <c r="A109" s="26" t="s">
        <v>157</v>
      </c>
      <c r="B109" s="27" t="s">
        <v>156</v>
      </c>
      <c r="C109" s="114" t="s">
        <v>182</v>
      </c>
      <c r="D109" s="29">
        <v>29.1</v>
      </c>
      <c r="E109" s="29">
        <v>30.3</v>
      </c>
      <c r="F109" s="154">
        <v>31.5</v>
      </c>
      <c r="G109" s="9"/>
      <c r="H109" s="5"/>
      <c r="I109" s="1"/>
    </row>
    <row r="110" spans="1:9" ht="222.75" customHeight="1">
      <c r="A110" s="26" t="s">
        <v>491</v>
      </c>
      <c r="B110" s="27" t="s">
        <v>492</v>
      </c>
      <c r="C110" s="116" t="s">
        <v>378</v>
      </c>
      <c r="D110" s="29">
        <v>39.8</v>
      </c>
      <c r="E110" s="29">
        <v>39.8</v>
      </c>
      <c r="F110" s="154">
        <v>39.8</v>
      </c>
      <c r="G110" s="9"/>
      <c r="H110" s="5"/>
      <c r="I110" s="1"/>
    </row>
    <row r="111" spans="1:9" ht="36" customHeight="1">
      <c r="A111" s="26" t="s">
        <v>98</v>
      </c>
      <c r="B111" s="27" t="s">
        <v>35</v>
      </c>
      <c r="C111" s="114"/>
      <c r="D111" s="29">
        <f aca="true" t="shared" si="0" ref="D111:F112">D112</f>
        <v>300</v>
      </c>
      <c r="E111" s="29">
        <f t="shared" si="0"/>
        <v>0</v>
      </c>
      <c r="F111" s="154">
        <f t="shared" si="0"/>
        <v>0</v>
      </c>
      <c r="G111" s="9"/>
      <c r="H111" s="5"/>
      <c r="I111" s="1"/>
    </row>
    <row r="112" spans="1:9" ht="66.75" customHeight="1">
      <c r="A112" s="26" t="s">
        <v>99</v>
      </c>
      <c r="B112" s="27" t="s">
        <v>36</v>
      </c>
      <c r="C112" s="114"/>
      <c r="D112" s="29">
        <f t="shared" si="0"/>
        <v>300</v>
      </c>
      <c r="E112" s="29">
        <f t="shared" si="0"/>
        <v>0</v>
      </c>
      <c r="F112" s="154">
        <f t="shared" si="0"/>
        <v>0</v>
      </c>
      <c r="G112" s="9"/>
      <c r="H112" s="5"/>
      <c r="I112" s="1"/>
    </row>
    <row r="113" spans="1:9" ht="81.75" customHeight="1">
      <c r="A113" s="26" t="s">
        <v>136</v>
      </c>
      <c r="B113" s="27" t="s">
        <v>37</v>
      </c>
      <c r="C113" s="114" t="s">
        <v>182</v>
      </c>
      <c r="D113" s="29">
        <v>300</v>
      </c>
      <c r="E113" s="29">
        <v>0</v>
      </c>
      <c r="F113" s="154">
        <v>0</v>
      </c>
      <c r="G113" s="9"/>
      <c r="H113" s="5"/>
      <c r="I113" s="1"/>
    </row>
    <row r="114" spans="1:9" ht="119.25" customHeight="1">
      <c r="A114" s="26" t="s">
        <v>494</v>
      </c>
      <c r="B114" s="27" t="s">
        <v>493</v>
      </c>
      <c r="C114" s="114"/>
      <c r="D114" s="29">
        <f>D115</f>
        <v>48.8</v>
      </c>
      <c r="E114" s="29">
        <f>E115</f>
        <v>36.7</v>
      </c>
      <c r="F114" s="154">
        <f>F115</f>
        <v>24.6</v>
      </c>
      <c r="G114" s="9"/>
      <c r="H114" s="5"/>
      <c r="I114" s="1"/>
    </row>
    <row r="115" spans="1:9" ht="144" customHeight="1">
      <c r="A115" s="26" t="s">
        <v>496</v>
      </c>
      <c r="B115" s="27" t="s">
        <v>495</v>
      </c>
      <c r="C115" s="114" t="s">
        <v>182</v>
      </c>
      <c r="D115" s="29">
        <v>48.8</v>
      </c>
      <c r="E115" s="29">
        <v>36.7</v>
      </c>
      <c r="F115" s="154">
        <v>24.6</v>
      </c>
      <c r="G115" s="9"/>
      <c r="H115" s="5"/>
      <c r="I115" s="1"/>
    </row>
    <row r="116" spans="1:9" ht="31.5">
      <c r="A116" s="23" t="s">
        <v>100</v>
      </c>
      <c r="B116" s="24" t="s">
        <v>38</v>
      </c>
      <c r="C116" s="113"/>
      <c r="D116" s="25">
        <f>D117+D123+D128</f>
        <v>210595.7</v>
      </c>
      <c r="E116" s="25">
        <f>E117+E123+E128</f>
        <v>217312.4</v>
      </c>
      <c r="F116" s="152">
        <f>F117+F123+F128</f>
        <v>224133.7</v>
      </c>
      <c r="G116" s="127"/>
      <c r="H116" s="5"/>
      <c r="I116" s="1"/>
    </row>
    <row r="117" spans="1:9" ht="31.5">
      <c r="A117" s="26" t="s">
        <v>137</v>
      </c>
      <c r="B117" s="27" t="s">
        <v>40</v>
      </c>
      <c r="C117" s="115"/>
      <c r="D117" s="29">
        <f>D118+D119+D120</f>
        <v>16697.300000000003</v>
      </c>
      <c r="E117" s="29">
        <f>E118+E119+E120</f>
        <v>16700</v>
      </c>
      <c r="F117" s="154">
        <f>F118+F119+F120</f>
        <v>16703.300000000003</v>
      </c>
      <c r="G117" s="9"/>
      <c r="H117" s="5"/>
      <c r="I117" s="1"/>
    </row>
    <row r="118" spans="1:9" ht="47.25">
      <c r="A118" s="30" t="s">
        <v>101</v>
      </c>
      <c r="B118" s="31" t="s">
        <v>117</v>
      </c>
      <c r="C118" s="116" t="s">
        <v>39</v>
      </c>
      <c r="D118" s="28">
        <v>2069.2000000000003</v>
      </c>
      <c r="E118" s="28">
        <v>2071.9</v>
      </c>
      <c r="F118" s="153">
        <v>2075.2000000000003</v>
      </c>
      <c r="G118" s="128"/>
      <c r="H118" s="5"/>
      <c r="I118" s="1"/>
    </row>
    <row r="119" spans="1:9" ht="47.25">
      <c r="A119" s="30" t="s">
        <v>102</v>
      </c>
      <c r="B119" s="31" t="s">
        <v>41</v>
      </c>
      <c r="C119" s="116" t="s">
        <v>39</v>
      </c>
      <c r="D119" s="28">
        <v>4704.400000000001</v>
      </c>
      <c r="E119" s="28">
        <v>4704.400000000001</v>
      </c>
      <c r="F119" s="153">
        <v>4704.400000000001</v>
      </c>
      <c r="G119" s="128"/>
      <c r="H119" s="5"/>
      <c r="I119" s="2"/>
    </row>
    <row r="120" spans="1:9" ht="31.5">
      <c r="A120" s="30" t="s">
        <v>162</v>
      </c>
      <c r="B120" s="31" t="s">
        <v>42</v>
      </c>
      <c r="C120" s="116"/>
      <c r="D120" s="28">
        <f>D121+D122</f>
        <v>9923.7</v>
      </c>
      <c r="E120" s="28">
        <f>E121+E122</f>
        <v>9923.7</v>
      </c>
      <c r="F120" s="153">
        <f>F121+F122</f>
        <v>9923.7</v>
      </c>
      <c r="G120" s="128"/>
      <c r="H120" s="5"/>
      <c r="I120" s="1"/>
    </row>
    <row r="121" spans="1:9" ht="47.25">
      <c r="A121" s="30" t="s">
        <v>158</v>
      </c>
      <c r="B121" s="31" t="s">
        <v>161</v>
      </c>
      <c r="C121" s="116" t="s">
        <v>39</v>
      </c>
      <c r="D121" s="28">
        <v>6692.400000000001</v>
      </c>
      <c r="E121" s="28">
        <v>6692.400000000001</v>
      </c>
      <c r="F121" s="153">
        <v>6692.400000000001</v>
      </c>
      <c r="G121" s="128"/>
      <c r="H121" s="5"/>
      <c r="I121" s="1"/>
    </row>
    <row r="122" spans="1:9" ht="51" customHeight="1">
      <c r="A122" s="30" t="s">
        <v>159</v>
      </c>
      <c r="B122" s="31" t="s">
        <v>160</v>
      </c>
      <c r="C122" s="116" t="s">
        <v>39</v>
      </c>
      <c r="D122" s="28">
        <v>3231.3</v>
      </c>
      <c r="E122" s="28">
        <v>3231.3</v>
      </c>
      <c r="F122" s="153">
        <v>3231.3</v>
      </c>
      <c r="G122" s="128"/>
      <c r="H122" s="5"/>
      <c r="I122" s="1"/>
    </row>
    <row r="123" spans="1:9" ht="20.25" customHeight="1">
      <c r="A123" s="26" t="s">
        <v>103</v>
      </c>
      <c r="B123" s="27" t="s">
        <v>43</v>
      </c>
      <c r="C123" s="114"/>
      <c r="D123" s="29">
        <f>D124+D125+D126+D127</f>
        <v>696.4</v>
      </c>
      <c r="E123" s="29">
        <f>E124+E125+E126+E127</f>
        <v>696.4</v>
      </c>
      <c r="F123" s="154">
        <f>F124+F125+F126+F127</f>
        <v>696.4</v>
      </c>
      <c r="G123" s="9"/>
      <c r="H123" s="5"/>
      <c r="I123" s="1"/>
    </row>
    <row r="124" spans="1:9" ht="93" customHeight="1">
      <c r="A124" s="30" t="s">
        <v>163</v>
      </c>
      <c r="B124" s="31" t="s">
        <v>44</v>
      </c>
      <c r="C124" s="116" t="s">
        <v>378</v>
      </c>
      <c r="D124" s="28">
        <v>454.4</v>
      </c>
      <c r="E124" s="28">
        <v>454.4</v>
      </c>
      <c r="F124" s="153">
        <v>454.4</v>
      </c>
      <c r="G124" s="128"/>
      <c r="H124" s="5"/>
      <c r="I124" s="1"/>
    </row>
    <row r="125" spans="1:9" ht="49.5" customHeight="1">
      <c r="A125" s="26" t="s">
        <v>204</v>
      </c>
      <c r="B125" s="27" t="s">
        <v>205</v>
      </c>
      <c r="C125" s="114" t="s">
        <v>2</v>
      </c>
      <c r="D125" s="29">
        <v>18</v>
      </c>
      <c r="E125" s="29">
        <v>18</v>
      </c>
      <c r="F125" s="154">
        <v>18</v>
      </c>
      <c r="G125" s="9"/>
      <c r="H125" s="5"/>
      <c r="I125" s="1"/>
    </row>
    <row r="126" spans="1:9" ht="165.75" customHeight="1">
      <c r="A126" s="30" t="s">
        <v>164</v>
      </c>
      <c r="B126" s="31" t="s">
        <v>458</v>
      </c>
      <c r="C126" s="116" t="s">
        <v>377</v>
      </c>
      <c r="D126" s="28">
        <v>130</v>
      </c>
      <c r="E126" s="28">
        <v>130</v>
      </c>
      <c r="F126" s="153">
        <v>130</v>
      </c>
      <c r="G126" s="128"/>
      <c r="H126" s="5"/>
      <c r="I126" s="1"/>
    </row>
    <row r="127" spans="1:9" ht="83.25" customHeight="1">
      <c r="A127" s="26" t="s">
        <v>165</v>
      </c>
      <c r="B127" s="27" t="s">
        <v>45</v>
      </c>
      <c r="C127" s="116" t="s">
        <v>377</v>
      </c>
      <c r="D127" s="29">
        <v>94</v>
      </c>
      <c r="E127" s="29">
        <v>94</v>
      </c>
      <c r="F127" s="153">
        <v>94</v>
      </c>
      <c r="G127" s="128"/>
      <c r="H127" s="5"/>
      <c r="I127" s="1"/>
    </row>
    <row r="128" spans="1:9" ht="24" customHeight="1">
      <c r="A128" s="26" t="s">
        <v>138</v>
      </c>
      <c r="B128" s="27" t="s">
        <v>46</v>
      </c>
      <c r="C128" s="115"/>
      <c r="D128" s="28">
        <f>D129</f>
        <v>193202</v>
      </c>
      <c r="E128" s="28">
        <f>E129</f>
        <v>199916</v>
      </c>
      <c r="F128" s="153">
        <f>F129</f>
        <v>206734</v>
      </c>
      <c r="G128" s="128"/>
      <c r="H128" s="5"/>
      <c r="I128" s="1"/>
    </row>
    <row r="129" spans="1:9" ht="31.5">
      <c r="A129" s="26" t="s">
        <v>171</v>
      </c>
      <c r="B129" s="27" t="s">
        <v>47</v>
      </c>
      <c r="C129" s="115"/>
      <c r="D129" s="28">
        <f>D130+D131+D132</f>
        <v>193202</v>
      </c>
      <c r="E129" s="28">
        <f>E130+E131+E132</f>
        <v>199916</v>
      </c>
      <c r="F129" s="153">
        <f>F130+F131+F132</f>
        <v>206734</v>
      </c>
      <c r="G129" s="128"/>
      <c r="H129" s="5"/>
      <c r="I129" s="1"/>
    </row>
    <row r="130" spans="1:9" ht="82.5" customHeight="1">
      <c r="A130" s="30" t="s">
        <v>202</v>
      </c>
      <c r="B130" s="31" t="s">
        <v>203</v>
      </c>
      <c r="C130" s="116" t="s">
        <v>377</v>
      </c>
      <c r="D130" s="28">
        <v>4500</v>
      </c>
      <c r="E130" s="28">
        <v>4500</v>
      </c>
      <c r="F130" s="153">
        <v>4500</v>
      </c>
      <c r="G130" s="128"/>
      <c r="H130" s="5"/>
      <c r="I130" s="1"/>
    </row>
    <row r="131" spans="1:9" ht="84" customHeight="1">
      <c r="A131" s="30" t="s">
        <v>139</v>
      </c>
      <c r="B131" s="31" t="s">
        <v>48</v>
      </c>
      <c r="C131" s="116" t="s">
        <v>377</v>
      </c>
      <c r="D131" s="28">
        <v>163902</v>
      </c>
      <c r="E131" s="28">
        <v>170616</v>
      </c>
      <c r="F131" s="153">
        <v>177434</v>
      </c>
      <c r="G131" s="128"/>
      <c r="H131" s="5"/>
      <c r="I131" s="1"/>
    </row>
    <row r="132" spans="1:9" ht="83.25" customHeight="1">
      <c r="A132" s="30" t="s">
        <v>140</v>
      </c>
      <c r="B132" s="31" t="s">
        <v>49</v>
      </c>
      <c r="C132" s="116" t="s">
        <v>377</v>
      </c>
      <c r="D132" s="28">
        <v>24800</v>
      </c>
      <c r="E132" s="28">
        <v>24800</v>
      </c>
      <c r="F132" s="153">
        <v>24800</v>
      </c>
      <c r="G132" s="128"/>
      <c r="H132" s="5"/>
      <c r="I132" s="1"/>
    </row>
    <row r="133" spans="1:9" ht="49.5" customHeight="1">
      <c r="A133" s="23" t="s">
        <v>104</v>
      </c>
      <c r="B133" s="24" t="s">
        <v>50</v>
      </c>
      <c r="C133" s="113"/>
      <c r="D133" s="25">
        <f>D134+D144</f>
        <v>17331.800000000003</v>
      </c>
      <c r="E133" s="25">
        <f>E134+E144</f>
        <v>17198.1</v>
      </c>
      <c r="F133" s="152">
        <f>F134+F144</f>
        <v>17142.800000000003</v>
      </c>
      <c r="G133" s="127"/>
      <c r="H133" s="5"/>
      <c r="I133" s="1"/>
    </row>
    <row r="134" spans="1:9" ht="22.5" customHeight="1">
      <c r="A134" s="26" t="s">
        <v>105</v>
      </c>
      <c r="B134" s="27" t="s">
        <v>51</v>
      </c>
      <c r="C134" s="114"/>
      <c r="D134" s="29">
        <f>D135+D137+D138+D136</f>
        <v>10312.2</v>
      </c>
      <c r="E134" s="29">
        <f>E135+E137+E138+E136</f>
        <v>10268.5</v>
      </c>
      <c r="F134" s="154">
        <f>F135+F137+F138+F136</f>
        <v>10213.2</v>
      </c>
      <c r="G134" s="9"/>
      <c r="H134" s="5"/>
      <c r="I134" s="1"/>
    </row>
    <row r="135" spans="1:9" ht="90.75" customHeight="1">
      <c r="A135" s="26" t="s">
        <v>424</v>
      </c>
      <c r="B135" s="27" t="s">
        <v>425</v>
      </c>
      <c r="C135" s="114" t="s">
        <v>2</v>
      </c>
      <c r="D135" s="29">
        <v>28</v>
      </c>
      <c r="E135" s="29">
        <v>29</v>
      </c>
      <c r="F135" s="154">
        <v>29</v>
      </c>
      <c r="G135" s="9"/>
      <c r="H135" s="5"/>
      <c r="I135" s="1"/>
    </row>
    <row r="136" spans="1:9" ht="153" customHeight="1">
      <c r="A136" s="26" t="s">
        <v>499</v>
      </c>
      <c r="B136" s="27" t="s">
        <v>498</v>
      </c>
      <c r="C136" s="114" t="s">
        <v>379</v>
      </c>
      <c r="D136" s="29">
        <v>984.2</v>
      </c>
      <c r="E136" s="29">
        <v>919.5</v>
      </c>
      <c r="F136" s="154">
        <v>864.2</v>
      </c>
      <c r="G136" s="9"/>
      <c r="H136" s="5"/>
      <c r="I136" s="1"/>
    </row>
    <row r="137" spans="1:9" ht="126" customHeight="1">
      <c r="A137" s="26" t="s">
        <v>167</v>
      </c>
      <c r="B137" s="27" t="s">
        <v>166</v>
      </c>
      <c r="C137" s="116" t="s">
        <v>377</v>
      </c>
      <c r="D137" s="29">
        <v>46</v>
      </c>
      <c r="E137" s="29">
        <v>46</v>
      </c>
      <c r="F137" s="154">
        <v>46</v>
      </c>
      <c r="G137" s="9"/>
      <c r="H137" s="5"/>
      <c r="I137" s="1"/>
    </row>
    <row r="138" spans="1:9" ht="35.25" customHeight="1">
      <c r="A138" s="26" t="s">
        <v>106</v>
      </c>
      <c r="B138" s="27" t="s">
        <v>52</v>
      </c>
      <c r="C138" s="114"/>
      <c r="D138" s="29">
        <f>D139</f>
        <v>9254</v>
      </c>
      <c r="E138" s="29">
        <f>E139</f>
        <v>9274</v>
      </c>
      <c r="F138" s="154">
        <f>F139</f>
        <v>9274</v>
      </c>
      <c r="G138" s="9"/>
      <c r="H138" s="5"/>
      <c r="I138" s="1"/>
    </row>
    <row r="139" spans="1:9" ht="51" customHeight="1">
      <c r="A139" s="26" t="s">
        <v>113</v>
      </c>
      <c r="B139" s="27" t="s">
        <v>53</v>
      </c>
      <c r="C139" s="114"/>
      <c r="D139" s="29">
        <f>D140+D141+D142+D143</f>
        <v>9254</v>
      </c>
      <c r="E139" s="29">
        <f>E140+E141+E142+E143</f>
        <v>9274</v>
      </c>
      <c r="F139" s="154">
        <f>F140+F141+F142+F143</f>
        <v>9274</v>
      </c>
      <c r="G139" s="9"/>
      <c r="H139" s="5"/>
      <c r="I139" s="1"/>
    </row>
    <row r="140" spans="1:9" ht="147" customHeight="1">
      <c r="A140" s="26" t="s">
        <v>314</v>
      </c>
      <c r="B140" s="27" t="s">
        <v>315</v>
      </c>
      <c r="C140" s="114" t="s">
        <v>155</v>
      </c>
      <c r="D140" s="29">
        <v>350</v>
      </c>
      <c r="E140" s="29">
        <v>370</v>
      </c>
      <c r="F140" s="154">
        <v>370</v>
      </c>
      <c r="G140" s="9"/>
      <c r="H140" s="5"/>
      <c r="I140" s="1"/>
    </row>
    <row r="141" spans="1:11" ht="99" customHeight="1">
      <c r="A141" s="26" t="s">
        <v>291</v>
      </c>
      <c r="B141" s="27" t="s">
        <v>428</v>
      </c>
      <c r="C141" s="114" t="s">
        <v>153</v>
      </c>
      <c r="D141" s="29">
        <v>388</v>
      </c>
      <c r="E141" s="29">
        <v>388</v>
      </c>
      <c r="F141" s="154">
        <v>388</v>
      </c>
      <c r="G141" s="9"/>
      <c r="H141" s="5"/>
      <c r="I141" s="15"/>
      <c r="J141" s="15"/>
      <c r="K141" s="15"/>
    </row>
    <row r="142" spans="1:9" ht="115.5" customHeight="1">
      <c r="A142" s="26" t="s">
        <v>292</v>
      </c>
      <c r="B142" s="27" t="s">
        <v>429</v>
      </c>
      <c r="C142" s="114" t="s">
        <v>153</v>
      </c>
      <c r="D142" s="29">
        <v>8448</v>
      </c>
      <c r="E142" s="29">
        <v>8448</v>
      </c>
      <c r="F142" s="154">
        <v>8448</v>
      </c>
      <c r="G142" s="9"/>
      <c r="H142" s="5"/>
      <c r="I142" s="1"/>
    </row>
    <row r="143" spans="1:9" ht="83.25" customHeight="1">
      <c r="A143" s="26" t="s">
        <v>426</v>
      </c>
      <c r="B143" s="27" t="s">
        <v>427</v>
      </c>
      <c r="C143" s="114" t="s">
        <v>153</v>
      </c>
      <c r="D143" s="29">
        <v>68</v>
      </c>
      <c r="E143" s="29">
        <v>68</v>
      </c>
      <c r="F143" s="154">
        <v>68</v>
      </c>
      <c r="G143" s="9"/>
      <c r="H143" s="5"/>
      <c r="I143" s="1"/>
    </row>
    <row r="144" spans="1:9" ht="21.75" customHeight="1">
      <c r="A144" s="26" t="s">
        <v>107</v>
      </c>
      <c r="B144" s="27" t="s">
        <v>54</v>
      </c>
      <c r="C144" s="114"/>
      <c r="D144" s="29">
        <f aca="true" t="shared" si="1" ref="D144:F145">D145</f>
        <v>7019.6</v>
      </c>
      <c r="E144" s="29">
        <f t="shared" si="1"/>
        <v>6929.6</v>
      </c>
      <c r="F144" s="154">
        <f t="shared" si="1"/>
        <v>6929.6</v>
      </c>
      <c r="G144" s="9"/>
      <c r="H144" s="5"/>
      <c r="I144" s="1"/>
    </row>
    <row r="145" spans="1:9" ht="31.5">
      <c r="A145" s="26" t="s">
        <v>114</v>
      </c>
      <c r="B145" s="27" t="s">
        <v>55</v>
      </c>
      <c r="C145" s="114"/>
      <c r="D145" s="29">
        <f t="shared" si="1"/>
        <v>7019.6</v>
      </c>
      <c r="E145" s="29">
        <f t="shared" si="1"/>
        <v>6929.6</v>
      </c>
      <c r="F145" s="154">
        <f t="shared" si="1"/>
        <v>6929.6</v>
      </c>
      <c r="G145" s="9"/>
      <c r="H145" s="5"/>
      <c r="I145" s="1"/>
    </row>
    <row r="146" spans="1:9" ht="31.5">
      <c r="A146" s="26" t="s">
        <v>108</v>
      </c>
      <c r="B146" s="27" t="s">
        <v>56</v>
      </c>
      <c r="C146" s="114"/>
      <c r="D146" s="29">
        <f>D147+D148+D149+D150+D151</f>
        <v>7019.6</v>
      </c>
      <c r="E146" s="29">
        <f>E147+E148+E149+E150+E151</f>
        <v>6929.6</v>
      </c>
      <c r="F146" s="154">
        <f>F147+F148+F149+F150+F151</f>
        <v>6929.6</v>
      </c>
      <c r="G146" s="9"/>
      <c r="H146" s="5"/>
      <c r="I146" s="1"/>
    </row>
    <row r="147" spans="1:9" ht="129" customHeight="1">
      <c r="A147" s="26" t="s">
        <v>293</v>
      </c>
      <c r="B147" s="36" t="s">
        <v>430</v>
      </c>
      <c r="C147" s="114" t="s">
        <v>155</v>
      </c>
      <c r="D147" s="29">
        <v>5800</v>
      </c>
      <c r="E147" s="29">
        <v>5700</v>
      </c>
      <c r="F147" s="154">
        <v>5700</v>
      </c>
      <c r="G147" s="9"/>
      <c r="H147" s="5"/>
      <c r="I147" s="1"/>
    </row>
    <row r="148" spans="1:9" ht="116.25" customHeight="1">
      <c r="A148" s="26" t="s">
        <v>316</v>
      </c>
      <c r="B148" s="36" t="s">
        <v>317</v>
      </c>
      <c r="C148" s="114" t="s">
        <v>155</v>
      </c>
      <c r="D148" s="29">
        <v>10</v>
      </c>
      <c r="E148" s="29">
        <v>20</v>
      </c>
      <c r="F148" s="154">
        <v>20</v>
      </c>
      <c r="G148" s="9"/>
      <c r="H148" s="5"/>
      <c r="I148" s="1"/>
    </row>
    <row r="149" spans="1:9" ht="134.25" customHeight="1">
      <c r="A149" s="26" t="s">
        <v>294</v>
      </c>
      <c r="B149" s="36" t="s">
        <v>210</v>
      </c>
      <c r="C149" s="114" t="s">
        <v>186</v>
      </c>
      <c r="D149" s="28">
        <v>500</v>
      </c>
      <c r="E149" s="28">
        <v>500</v>
      </c>
      <c r="F149" s="153">
        <v>500</v>
      </c>
      <c r="G149" s="128"/>
      <c r="H149" s="5"/>
      <c r="I149" s="1"/>
    </row>
    <row r="150" spans="1:9" ht="131.25" customHeight="1">
      <c r="A150" s="26" t="s">
        <v>295</v>
      </c>
      <c r="B150" s="36" t="s">
        <v>210</v>
      </c>
      <c r="C150" s="114" t="s">
        <v>497</v>
      </c>
      <c r="D150" s="28">
        <v>600.8</v>
      </c>
      <c r="E150" s="28">
        <v>600.8</v>
      </c>
      <c r="F150" s="153">
        <v>600.8</v>
      </c>
      <c r="G150" s="128"/>
      <c r="H150" s="5"/>
      <c r="I150" s="1"/>
    </row>
    <row r="151" spans="1:9" ht="179.25" customHeight="1">
      <c r="A151" s="26" t="s">
        <v>296</v>
      </c>
      <c r="B151" s="36" t="s">
        <v>318</v>
      </c>
      <c r="C151" s="114" t="s">
        <v>174</v>
      </c>
      <c r="D151" s="28">
        <v>108.8</v>
      </c>
      <c r="E151" s="28">
        <v>108.8</v>
      </c>
      <c r="F151" s="153">
        <v>108.8</v>
      </c>
      <c r="G151" s="128"/>
      <c r="H151" s="5"/>
      <c r="I151" s="1"/>
    </row>
    <row r="152" spans="1:9" ht="31.5">
      <c r="A152" s="23" t="s">
        <v>109</v>
      </c>
      <c r="B152" s="24" t="s">
        <v>57</v>
      </c>
      <c r="C152" s="113"/>
      <c r="D152" s="25">
        <f>D153+D158</f>
        <v>9079</v>
      </c>
      <c r="E152" s="25">
        <f>E153+E158</f>
        <v>9319</v>
      </c>
      <c r="F152" s="152">
        <f>F153+F158</f>
        <v>9568.6</v>
      </c>
      <c r="G152" s="127"/>
      <c r="H152" s="5"/>
      <c r="I152" s="1"/>
    </row>
    <row r="153" spans="1:9" ht="114" customHeight="1">
      <c r="A153" s="26" t="s">
        <v>190</v>
      </c>
      <c r="B153" s="27" t="s">
        <v>58</v>
      </c>
      <c r="C153" s="115"/>
      <c r="D153" s="29">
        <f>D154+D156</f>
        <v>3079</v>
      </c>
      <c r="E153" s="29">
        <f>E154+E156</f>
        <v>3079</v>
      </c>
      <c r="F153" s="154">
        <f>F154+F156</f>
        <v>3079</v>
      </c>
      <c r="G153" s="9"/>
      <c r="H153" s="5"/>
      <c r="I153" s="1"/>
    </row>
    <row r="154" spans="1:9" ht="152.25" customHeight="1">
      <c r="A154" s="26" t="s">
        <v>141</v>
      </c>
      <c r="B154" s="27" t="s">
        <v>118</v>
      </c>
      <c r="C154" s="115"/>
      <c r="D154" s="29">
        <f>D155</f>
        <v>3000</v>
      </c>
      <c r="E154" s="29">
        <f>E155</f>
        <v>3000</v>
      </c>
      <c r="F154" s="154">
        <f>F155</f>
        <v>3000</v>
      </c>
      <c r="G154" s="9"/>
      <c r="H154" s="5"/>
      <c r="I154" s="1"/>
    </row>
    <row r="155" spans="1:9" ht="146.25" customHeight="1">
      <c r="A155" s="30" t="s">
        <v>146</v>
      </c>
      <c r="B155" s="31" t="s">
        <v>59</v>
      </c>
      <c r="C155" s="116" t="s">
        <v>182</v>
      </c>
      <c r="D155" s="28">
        <v>3000</v>
      </c>
      <c r="E155" s="28">
        <v>3000</v>
      </c>
      <c r="F155" s="153">
        <v>3000</v>
      </c>
      <c r="G155" s="128"/>
      <c r="H155" s="5"/>
      <c r="I155" s="1"/>
    </row>
    <row r="156" spans="1:9" ht="165.75" customHeight="1">
      <c r="A156" s="26" t="s">
        <v>208</v>
      </c>
      <c r="B156" s="27" t="s">
        <v>207</v>
      </c>
      <c r="C156" s="114"/>
      <c r="D156" s="29">
        <f>D157</f>
        <v>79</v>
      </c>
      <c r="E156" s="29">
        <f>E157</f>
        <v>79</v>
      </c>
      <c r="F156" s="154">
        <f>F157</f>
        <v>79</v>
      </c>
      <c r="G156" s="9"/>
      <c r="H156" s="5"/>
      <c r="I156" s="1"/>
    </row>
    <row r="157" spans="1:9" ht="129.75" customHeight="1">
      <c r="A157" s="30" t="s">
        <v>206</v>
      </c>
      <c r="B157" s="31" t="s">
        <v>189</v>
      </c>
      <c r="C157" s="116" t="s">
        <v>153</v>
      </c>
      <c r="D157" s="28">
        <v>79</v>
      </c>
      <c r="E157" s="28">
        <v>79</v>
      </c>
      <c r="F157" s="153">
        <v>79</v>
      </c>
      <c r="G157" s="128"/>
      <c r="H157" s="5"/>
      <c r="I157" s="1"/>
    </row>
    <row r="158" spans="1:9" ht="54.75" customHeight="1">
      <c r="A158" s="26" t="s">
        <v>142</v>
      </c>
      <c r="B158" s="27" t="s">
        <v>60</v>
      </c>
      <c r="C158" s="115"/>
      <c r="D158" s="29">
        <f aca="true" t="shared" si="2" ref="D158:F159">D159</f>
        <v>6000</v>
      </c>
      <c r="E158" s="29">
        <f t="shared" si="2"/>
        <v>6240</v>
      </c>
      <c r="F158" s="154">
        <f t="shared" si="2"/>
        <v>6489.6</v>
      </c>
      <c r="G158" s="9"/>
      <c r="H158" s="5"/>
      <c r="I158" s="1"/>
    </row>
    <row r="159" spans="1:9" ht="69.75" customHeight="1">
      <c r="A159" s="26" t="s">
        <v>172</v>
      </c>
      <c r="B159" s="27" t="s">
        <v>61</v>
      </c>
      <c r="C159" s="115"/>
      <c r="D159" s="29">
        <f t="shared" si="2"/>
        <v>6000</v>
      </c>
      <c r="E159" s="29">
        <f t="shared" si="2"/>
        <v>6240</v>
      </c>
      <c r="F159" s="154">
        <f t="shared" si="2"/>
        <v>6489.6</v>
      </c>
      <c r="G159" s="9"/>
      <c r="H159" s="5"/>
      <c r="I159" s="1"/>
    </row>
    <row r="160" spans="1:9" ht="78.75">
      <c r="A160" s="26" t="s">
        <v>143</v>
      </c>
      <c r="B160" s="27" t="s">
        <v>62</v>
      </c>
      <c r="C160" s="114" t="s">
        <v>182</v>
      </c>
      <c r="D160" s="29">
        <v>6000</v>
      </c>
      <c r="E160" s="29">
        <v>6240</v>
      </c>
      <c r="F160" s="154">
        <v>6489.6</v>
      </c>
      <c r="G160" s="9"/>
      <c r="H160" s="5"/>
      <c r="I160" s="1"/>
    </row>
    <row r="161" spans="1:9" ht="31.5">
      <c r="A161" s="23" t="s">
        <v>110</v>
      </c>
      <c r="B161" s="24" t="s">
        <v>63</v>
      </c>
      <c r="C161" s="113"/>
      <c r="D161" s="40">
        <f aca="true" t="shared" si="3" ref="D161:F163">D162</f>
        <v>150</v>
      </c>
      <c r="E161" s="40">
        <f t="shared" si="3"/>
        <v>150</v>
      </c>
      <c r="F161" s="155">
        <f t="shared" si="3"/>
        <v>150</v>
      </c>
      <c r="G161" s="11"/>
      <c r="H161" s="5"/>
      <c r="I161" s="1"/>
    </row>
    <row r="162" spans="1:9" ht="49.5" customHeight="1">
      <c r="A162" s="26" t="s">
        <v>111</v>
      </c>
      <c r="B162" s="27" t="s">
        <v>64</v>
      </c>
      <c r="C162" s="114"/>
      <c r="D162" s="28">
        <f t="shared" si="3"/>
        <v>150</v>
      </c>
      <c r="E162" s="28">
        <f t="shared" si="3"/>
        <v>150</v>
      </c>
      <c r="F162" s="153">
        <f t="shared" si="3"/>
        <v>150</v>
      </c>
      <c r="G162" s="128"/>
      <c r="H162" s="5"/>
      <c r="I162" s="1"/>
    </row>
    <row r="163" spans="1:9" ht="66.75" customHeight="1">
      <c r="A163" s="26" t="s">
        <v>115</v>
      </c>
      <c r="B163" s="27" t="s">
        <v>65</v>
      </c>
      <c r="C163" s="114"/>
      <c r="D163" s="28">
        <f>D164</f>
        <v>150</v>
      </c>
      <c r="E163" s="28">
        <f t="shared" si="3"/>
        <v>150</v>
      </c>
      <c r="F163" s="153">
        <f t="shared" si="3"/>
        <v>150</v>
      </c>
      <c r="G163" s="128"/>
      <c r="H163" s="5"/>
      <c r="I163" s="1"/>
    </row>
    <row r="164" spans="1:12" ht="101.25" customHeight="1">
      <c r="A164" s="26" t="s">
        <v>209</v>
      </c>
      <c r="B164" s="27" t="s">
        <v>459</v>
      </c>
      <c r="C164" s="114" t="s">
        <v>155</v>
      </c>
      <c r="D164" s="28">
        <v>150</v>
      </c>
      <c r="E164" s="28">
        <v>150</v>
      </c>
      <c r="F164" s="153">
        <v>150</v>
      </c>
      <c r="G164" s="128"/>
      <c r="H164" s="5"/>
      <c r="I164" s="1"/>
      <c r="L164" s="4"/>
    </row>
    <row r="165" spans="1:8" ht="31.5">
      <c r="A165" s="23" t="s">
        <v>116</v>
      </c>
      <c r="B165" s="24" t="s">
        <v>66</v>
      </c>
      <c r="C165" s="113"/>
      <c r="D165" s="25">
        <f>D166+D170+D177+D184+D187+D193+D195+D198+D200+D202+D205+D211+D215+D217+D221+D223+D225+D227+D229+D231+D234+D237+D239+D244+D248+D250+D257+D259+D263+D265+D267+D269+D271+D278</f>
        <v>581075.0000000001</v>
      </c>
      <c r="E165" s="25">
        <f>E166+E170+E177+E184+E187+E193+E195+E198+E200+E202+E205+E211+E215+E217+E221+E223+E225+E227+E229+E231+E234+E237+E239+E244+E248+E250+E257+E259+E263+E265+E267+E269+E271+E278</f>
        <v>600426.0000000002</v>
      </c>
      <c r="F165" s="152">
        <f>F166+F170+F177+F184+F187+F193+F195+F198+F200+F202+F205+F211+F215+F217+F221+F223+F225+F227+F229+F231+F234+F237+F239+F244+F248+F250+F257+F259+F263+F265+F267+F269+F271+F278</f>
        <v>644349</v>
      </c>
      <c r="G165" s="127"/>
      <c r="H165" s="5"/>
    </row>
    <row r="166" spans="1:14" ht="114.75" customHeight="1">
      <c r="A166" s="32" t="s">
        <v>265</v>
      </c>
      <c r="B166" s="31" t="s">
        <v>330</v>
      </c>
      <c r="C166" s="117"/>
      <c r="D166" s="42">
        <f>D167+D168+D169</f>
        <v>698.8</v>
      </c>
      <c r="E166" s="42">
        <f>E167+E168+E169</f>
        <v>698.5999999999999</v>
      </c>
      <c r="F166" s="156">
        <f>F167+F168+F169</f>
        <v>698.5999999999999</v>
      </c>
      <c r="G166" s="129"/>
      <c r="H166" s="5"/>
      <c r="I166" s="1"/>
      <c r="J166" s="8"/>
      <c r="K166" s="2"/>
      <c r="L166" s="2"/>
      <c r="M166" s="2"/>
      <c r="N166" s="1"/>
    </row>
    <row r="167" spans="1:12" ht="116.25" customHeight="1">
      <c r="A167" s="30" t="s">
        <v>219</v>
      </c>
      <c r="B167" s="31" t="s">
        <v>330</v>
      </c>
      <c r="C167" s="116" t="s">
        <v>185</v>
      </c>
      <c r="D167" s="28">
        <v>526.5</v>
      </c>
      <c r="E167" s="28">
        <v>526.3</v>
      </c>
      <c r="F167" s="153">
        <v>526.3</v>
      </c>
      <c r="G167" s="128"/>
      <c r="H167" s="5"/>
      <c r="I167" s="1"/>
      <c r="L167" s="8"/>
    </row>
    <row r="168" spans="1:10" ht="198" customHeight="1">
      <c r="A168" s="30" t="s">
        <v>251</v>
      </c>
      <c r="B168" s="31" t="s">
        <v>338</v>
      </c>
      <c r="C168" s="116" t="s">
        <v>147</v>
      </c>
      <c r="D168" s="28">
        <v>170.3</v>
      </c>
      <c r="E168" s="28">
        <v>170.3</v>
      </c>
      <c r="F168" s="153">
        <v>170.3</v>
      </c>
      <c r="G168" s="128"/>
      <c r="H168" s="5"/>
      <c r="I168" s="1"/>
      <c r="J168" s="8"/>
    </row>
    <row r="169" spans="1:9" ht="149.25" customHeight="1">
      <c r="A169" s="30" t="s">
        <v>334</v>
      </c>
      <c r="B169" s="31" t="s">
        <v>339</v>
      </c>
      <c r="C169" s="116" t="s">
        <v>147</v>
      </c>
      <c r="D169" s="28">
        <v>2</v>
      </c>
      <c r="E169" s="28">
        <v>2</v>
      </c>
      <c r="F169" s="153">
        <v>2</v>
      </c>
      <c r="G169" s="128"/>
      <c r="H169" s="5"/>
      <c r="I169" s="1"/>
    </row>
    <row r="170" spans="1:9" ht="147" customHeight="1">
      <c r="A170" s="34" t="s">
        <v>266</v>
      </c>
      <c r="B170" s="35" t="s">
        <v>340</v>
      </c>
      <c r="C170" s="118"/>
      <c r="D170" s="41">
        <f>D171+D173+D174+D175+D176+D172</f>
        <v>1503.2</v>
      </c>
      <c r="E170" s="41">
        <f>E171+E173+E174+E175+E176+E172</f>
        <v>1551.2</v>
      </c>
      <c r="F170" s="157">
        <f>F171+F173+F174+F175+F176+F172</f>
        <v>1601.6</v>
      </c>
      <c r="G170" s="130"/>
      <c r="H170" s="5"/>
      <c r="I170" s="1"/>
    </row>
    <row r="171" spans="1:9" ht="146.25" customHeight="1">
      <c r="A171" s="30" t="s">
        <v>220</v>
      </c>
      <c r="B171" s="31" t="s">
        <v>340</v>
      </c>
      <c r="C171" s="116" t="s">
        <v>185</v>
      </c>
      <c r="D171" s="28">
        <v>1453</v>
      </c>
      <c r="E171" s="28">
        <v>1500</v>
      </c>
      <c r="F171" s="153">
        <v>1550</v>
      </c>
      <c r="G171" s="128"/>
      <c r="H171" s="5"/>
      <c r="I171" s="1"/>
    </row>
    <row r="172" spans="1:9" ht="193.5" customHeight="1">
      <c r="A172" s="30" t="s">
        <v>521</v>
      </c>
      <c r="B172" s="31" t="s">
        <v>522</v>
      </c>
      <c r="C172" s="116" t="s">
        <v>147</v>
      </c>
      <c r="D172" s="28">
        <v>1</v>
      </c>
      <c r="E172" s="28">
        <v>1</v>
      </c>
      <c r="F172" s="153">
        <v>1</v>
      </c>
      <c r="G172" s="128"/>
      <c r="H172" s="5"/>
      <c r="I172" s="1"/>
    </row>
    <row r="173" spans="1:9" ht="209.25" customHeight="1">
      <c r="A173" s="30" t="s">
        <v>252</v>
      </c>
      <c r="B173" s="31" t="s">
        <v>341</v>
      </c>
      <c r="C173" s="116" t="s">
        <v>147</v>
      </c>
      <c r="D173" s="28">
        <v>3</v>
      </c>
      <c r="E173" s="28">
        <v>3</v>
      </c>
      <c r="F173" s="153">
        <v>3</v>
      </c>
      <c r="G173" s="128"/>
      <c r="H173" s="5"/>
      <c r="I173" s="1"/>
    </row>
    <row r="174" spans="1:9" ht="200.25" customHeight="1">
      <c r="A174" s="30" t="s">
        <v>253</v>
      </c>
      <c r="B174" s="31" t="s">
        <v>342</v>
      </c>
      <c r="C174" s="116" t="s">
        <v>147</v>
      </c>
      <c r="D174" s="28">
        <v>6</v>
      </c>
      <c r="E174" s="28">
        <v>6</v>
      </c>
      <c r="F174" s="153">
        <v>5.3</v>
      </c>
      <c r="G174" s="128"/>
      <c r="H174" s="5"/>
      <c r="I174" s="1"/>
    </row>
    <row r="175" spans="1:9" ht="160.5" customHeight="1">
      <c r="A175" s="30" t="s">
        <v>254</v>
      </c>
      <c r="B175" s="31" t="s">
        <v>343</v>
      </c>
      <c r="C175" s="116" t="s">
        <v>147</v>
      </c>
      <c r="D175" s="28">
        <v>25.2</v>
      </c>
      <c r="E175" s="28">
        <v>26.2</v>
      </c>
      <c r="F175" s="153">
        <v>27.3</v>
      </c>
      <c r="G175" s="128"/>
      <c r="H175" s="5"/>
      <c r="I175" s="1"/>
    </row>
    <row r="176" spans="1:9" ht="148.5" customHeight="1">
      <c r="A176" s="30" t="s">
        <v>255</v>
      </c>
      <c r="B176" s="31" t="s">
        <v>344</v>
      </c>
      <c r="C176" s="116" t="s">
        <v>147</v>
      </c>
      <c r="D176" s="28">
        <v>15</v>
      </c>
      <c r="E176" s="28">
        <v>15</v>
      </c>
      <c r="F176" s="153">
        <v>15</v>
      </c>
      <c r="G176" s="128"/>
      <c r="H176" s="5"/>
      <c r="I176" s="1"/>
    </row>
    <row r="177" spans="1:9" ht="147.75" customHeight="1">
      <c r="A177" s="34" t="s">
        <v>267</v>
      </c>
      <c r="B177" s="31" t="s">
        <v>345</v>
      </c>
      <c r="C177" s="118"/>
      <c r="D177" s="41">
        <f>D178+D179+D180+D183+D181+D182</f>
        <v>325</v>
      </c>
      <c r="E177" s="41">
        <f>E178+E179+E180+E183+E181+E182</f>
        <v>327</v>
      </c>
      <c r="F177" s="157">
        <f>F178+F179+F180+F183+F181+F182</f>
        <v>330</v>
      </c>
      <c r="G177" s="130"/>
      <c r="H177" s="5"/>
      <c r="I177" s="1"/>
    </row>
    <row r="178" spans="1:9" ht="180" customHeight="1">
      <c r="A178" s="30" t="s">
        <v>443</v>
      </c>
      <c r="B178" s="31" t="s">
        <v>444</v>
      </c>
      <c r="C178" s="116" t="s">
        <v>377</v>
      </c>
      <c r="D178" s="41">
        <v>5</v>
      </c>
      <c r="E178" s="41">
        <v>5</v>
      </c>
      <c r="F178" s="157">
        <v>5</v>
      </c>
      <c r="G178" s="130"/>
      <c r="H178" s="5"/>
      <c r="I178" s="1"/>
    </row>
    <row r="179" spans="1:9" ht="160.5" customHeight="1">
      <c r="A179" s="30" t="s">
        <v>331</v>
      </c>
      <c r="B179" s="27" t="s">
        <v>332</v>
      </c>
      <c r="C179" s="116" t="s">
        <v>377</v>
      </c>
      <c r="D179" s="28">
        <v>100</v>
      </c>
      <c r="E179" s="28">
        <v>100</v>
      </c>
      <c r="F179" s="153">
        <v>100</v>
      </c>
      <c r="G179" s="128"/>
      <c r="H179" s="5"/>
      <c r="I179" s="1"/>
    </row>
    <row r="180" spans="1:9" ht="180" customHeight="1">
      <c r="A180" s="30" t="s">
        <v>234</v>
      </c>
      <c r="B180" s="31" t="s">
        <v>346</v>
      </c>
      <c r="C180" s="116" t="s">
        <v>154</v>
      </c>
      <c r="D180" s="28">
        <v>120</v>
      </c>
      <c r="E180" s="28">
        <v>120</v>
      </c>
      <c r="F180" s="153">
        <v>120</v>
      </c>
      <c r="G180" s="128"/>
      <c r="H180" s="5"/>
      <c r="I180" s="1"/>
    </row>
    <row r="181" spans="1:9" ht="212.25" customHeight="1">
      <c r="A181" s="30" t="s">
        <v>235</v>
      </c>
      <c r="B181" s="31" t="s">
        <v>348</v>
      </c>
      <c r="C181" s="116" t="s">
        <v>154</v>
      </c>
      <c r="D181" s="28">
        <v>50</v>
      </c>
      <c r="E181" s="28">
        <v>50</v>
      </c>
      <c r="F181" s="153">
        <v>50</v>
      </c>
      <c r="G181" s="128"/>
      <c r="H181" s="5"/>
      <c r="I181" s="1"/>
    </row>
    <row r="182" spans="1:9" ht="180" customHeight="1">
      <c r="A182" s="30" t="s">
        <v>445</v>
      </c>
      <c r="B182" s="31" t="s">
        <v>446</v>
      </c>
      <c r="C182" s="116" t="s">
        <v>187</v>
      </c>
      <c r="D182" s="28">
        <v>30</v>
      </c>
      <c r="E182" s="28">
        <v>30</v>
      </c>
      <c r="F182" s="153">
        <v>30</v>
      </c>
      <c r="G182" s="128"/>
      <c r="H182" s="5"/>
      <c r="I182" s="1"/>
    </row>
    <row r="183" spans="1:9" ht="149.25" customHeight="1">
      <c r="A183" s="30" t="s">
        <v>264</v>
      </c>
      <c r="B183" s="31" t="s">
        <v>347</v>
      </c>
      <c r="C183" s="116" t="s">
        <v>193</v>
      </c>
      <c r="D183" s="28">
        <v>20</v>
      </c>
      <c r="E183" s="28">
        <v>22</v>
      </c>
      <c r="F183" s="153">
        <v>25</v>
      </c>
      <c r="G183" s="128"/>
      <c r="H183" s="5"/>
      <c r="I183" s="1"/>
    </row>
    <row r="184" spans="1:9" ht="117.75" customHeight="1">
      <c r="A184" s="32" t="s">
        <v>268</v>
      </c>
      <c r="B184" s="33" t="s">
        <v>349</v>
      </c>
      <c r="C184" s="118"/>
      <c r="D184" s="41">
        <f>D185+D186</f>
        <v>1694.9</v>
      </c>
      <c r="E184" s="41">
        <f>E185+E186</f>
        <v>1694.9</v>
      </c>
      <c r="F184" s="157">
        <f>F185+F186</f>
        <v>1694.9</v>
      </c>
      <c r="G184" s="130"/>
      <c r="H184" s="5"/>
      <c r="I184" s="1"/>
    </row>
    <row r="185" spans="1:9" ht="113.25" customHeight="1">
      <c r="A185" s="30" t="s">
        <v>221</v>
      </c>
      <c r="B185" s="31" t="s">
        <v>349</v>
      </c>
      <c r="C185" s="116" t="s">
        <v>185</v>
      </c>
      <c r="D185" s="28">
        <v>1676.9</v>
      </c>
      <c r="E185" s="28">
        <v>1676.9</v>
      </c>
      <c r="F185" s="153">
        <v>1676.9</v>
      </c>
      <c r="G185" s="128"/>
      <c r="H185" s="5"/>
      <c r="I185" s="1"/>
    </row>
    <row r="186" spans="1:9" ht="127.5" customHeight="1">
      <c r="A186" s="30" t="s">
        <v>256</v>
      </c>
      <c r="B186" s="31" t="s">
        <v>350</v>
      </c>
      <c r="C186" s="116" t="s">
        <v>147</v>
      </c>
      <c r="D186" s="28">
        <v>18</v>
      </c>
      <c r="E186" s="28">
        <v>18</v>
      </c>
      <c r="F186" s="153">
        <v>18</v>
      </c>
      <c r="G186" s="128"/>
      <c r="H186" s="5"/>
      <c r="I186" s="1"/>
    </row>
    <row r="187" spans="1:9" ht="166.5" customHeight="1">
      <c r="A187" s="34" t="s">
        <v>269</v>
      </c>
      <c r="B187" s="35" t="s">
        <v>351</v>
      </c>
      <c r="C187" s="118"/>
      <c r="D187" s="41">
        <f>D188+D189+D190+D191+D192</f>
        <v>223.1</v>
      </c>
      <c r="E187" s="41">
        <f>E188+E189+E190+E191+E192</f>
        <v>226.4</v>
      </c>
      <c r="F187" s="157">
        <f>F188+F189+F190+F191+F192</f>
        <v>229.7</v>
      </c>
      <c r="G187" s="130"/>
      <c r="H187" s="5"/>
      <c r="I187" s="1"/>
    </row>
    <row r="188" spans="1:9" ht="179.25" customHeight="1">
      <c r="A188" s="30" t="s">
        <v>239</v>
      </c>
      <c r="B188" s="31" t="s">
        <v>352</v>
      </c>
      <c r="C188" s="116" t="s">
        <v>377</v>
      </c>
      <c r="D188" s="28">
        <v>30</v>
      </c>
      <c r="E188" s="28">
        <v>30</v>
      </c>
      <c r="F188" s="153">
        <v>30</v>
      </c>
      <c r="G188" s="128"/>
      <c r="H188" s="5"/>
      <c r="I188" s="1"/>
    </row>
    <row r="189" spans="1:9" ht="210.75" customHeight="1">
      <c r="A189" s="30" t="s">
        <v>240</v>
      </c>
      <c r="B189" s="31" t="s">
        <v>353</v>
      </c>
      <c r="C189" s="116" t="s">
        <v>377</v>
      </c>
      <c r="D189" s="28">
        <v>6</v>
      </c>
      <c r="E189" s="28">
        <v>6</v>
      </c>
      <c r="F189" s="153">
        <v>6</v>
      </c>
      <c r="G189" s="128"/>
      <c r="H189" s="5"/>
      <c r="I189" s="1"/>
    </row>
    <row r="190" spans="1:9" ht="179.25" customHeight="1">
      <c r="A190" s="30" t="s">
        <v>241</v>
      </c>
      <c r="B190" s="31" t="s">
        <v>354</v>
      </c>
      <c r="C190" s="116" t="s">
        <v>377</v>
      </c>
      <c r="D190" s="28">
        <v>120</v>
      </c>
      <c r="E190" s="28">
        <v>120</v>
      </c>
      <c r="F190" s="153">
        <v>120</v>
      </c>
      <c r="G190" s="128"/>
      <c r="H190" s="5"/>
      <c r="I190" s="1"/>
    </row>
    <row r="191" spans="1:9" ht="212.25" customHeight="1">
      <c r="A191" s="30" t="s">
        <v>242</v>
      </c>
      <c r="B191" s="31" t="s">
        <v>355</v>
      </c>
      <c r="C191" s="116" t="s">
        <v>377</v>
      </c>
      <c r="D191" s="28">
        <v>7.1</v>
      </c>
      <c r="E191" s="28">
        <v>7.4</v>
      </c>
      <c r="F191" s="153">
        <v>7.7</v>
      </c>
      <c r="G191" s="128"/>
      <c r="H191" s="5"/>
      <c r="I191" s="1"/>
    </row>
    <row r="192" spans="1:9" ht="212.25" customHeight="1">
      <c r="A192" s="30" t="s">
        <v>524</v>
      </c>
      <c r="B192" s="31" t="s">
        <v>355</v>
      </c>
      <c r="C192" s="116" t="s">
        <v>525</v>
      </c>
      <c r="D192" s="28">
        <v>60</v>
      </c>
      <c r="E192" s="28">
        <v>63</v>
      </c>
      <c r="F192" s="153">
        <v>66</v>
      </c>
      <c r="G192" s="128"/>
      <c r="H192" s="5"/>
      <c r="I192" s="1"/>
    </row>
    <row r="193" spans="1:9" ht="134.25" customHeight="1">
      <c r="A193" s="32" t="s">
        <v>297</v>
      </c>
      <c r="B193" s="33" t="s">
        <v>356</v>
      </c>
      <c r="C193" s="118"/>
      <c r="D193" s="41">
        <f>D194</f>
        <v>441.4</v>
      </c>
      <c r="E193" s="41">
        <f>E194</f>
        <v>441.4</v>
      </c>
      <c r="F193" s="157">
        <f>F194</f>
        <v>441.4</v>
      </c>
      <c r="G193" s="130"/>
      <c r="H193" s="5"/>
      <c r="I193" s="1"/>
    </row>
    <row r="194" spans="1:9" ht="131.25" customHeight="1">
      <c r="A194" s="30" t="s">
        <v>222</v>
      </c>
      <c r="B194" s="31" t="s">
        <v>356</v>
      </c>
      <c r="C194" s="116" t="s">
        <v>185</v>
      </c>
      <c r="D194" s="28">
        <v>441.4</v>
      </c>
      <c r="E194" s="28">
        <v>441.4</v>
      </c>
      <c r="F194" s="153">
        <v>441.4</v>
      </c>
      <c r="G194" s="128"/>
      <c r="H194" s="5"/>
      <c r="I194" s="1"/>
    </row>
    <row r="195" spans="1:9" ht="162.75" customHeight="1">
      <c r="A195" s="34" t="s">
        <v>270</v>
      </c>
      <c r="B195" s="35" t="s">
        <v>357</v>
      </c>
      <c r="C195" s="118"/>
      <c r="D195" s="41">
        <f>D197+D196</f>
        <v>102.4</v>
      </c>
      <c r="E195" s="41">
        <f>E197+E196</f>
        <v>105.7</v>
      </c>
      <c r="F195" s="157">
        <f>F197+F196</f>
        <v>109.1</v>
      </c>
      <c r="G195" s="130"/>
      <c r="H195" s="5"/>
      <c r="I195" s="1"/>
    </row>
    <row r="196" spans="1:9" ht="197.25" customHeight="1">
      <c r="A196" s="30" t="s">
        <v>462</v>
      </c>
      <c r="B196" s="31" t="s">
        <v>326</v>
      </c>
      <c r="C196" s="116" t="s">
        <v>183</v>
      </c>
      <c r="D196" s="28">
        <v>82.4</v>
      </c>
      <c r="E196" s="28">
        <v>85.7</v>
      </c>
      <c r="F196" s="153">
        <v>89.1</v>
      </c>
      <c r="G196" s="128"/>
      <c r="H196" s="5"/>
      <c r="I196" s="1"/>
    </row>
    <row r="197" spans="1:9" ht="213.75" customHeight="1">
      <c r="A197" s="30" t="s">
        <v>233</v>
      </c>
      <c r="B197" s="31" t="s">
        <v>325</v>
      </c>
      <c r="C197" s="116" t="s">
        <v>183</v>
      </c>
      <c r="D197" s="28">
        <v>20</v>
      </c>
      <c r="E197" s="28">
        <v>20</v>
      </c>
      <c r="F197" s="153">
        <v>20</v>
      </c>
      <c r="G197" s="128"/>
      <c r="H197" s="5"/>
      <c r="I197" s="1"/>
    </row>
    <row r="198" spans="1:9" ht="119.25" customHeight="1">
      <c r="A198" s="34" t="s">
        <v>271</v>
      </c>
      <c r="B198" s="35" t="s">
        <v>358</v>
      </c>
      <c r="C198" s="118"/>
      <c r="D198" s="42">
        <f>D199</f>
        <v>46.7</v>
      </c>
      <c r="E198" s="42">
        <f>E199</f>
        <v>46.7</v>
      </c>
      <c r="F198" s="156">
        <f>F199</f>
        <v>46.7</v>
      </c>
      <c r="G198" s="129"/>
      <c r="H198" s="5"/>
      <c r="I198" s="1"/>
    </row>
    <row r="199" spans="1:9" ht="111.75" customHeight="1">
      <c r="A199" s="30" t="s">
        <v>223</v>
      </c>
      <c r="B199" s="31" t="s">
        <v>358</v>
      </c>
      <c r="C199" s="116" t="s">
        <v>185</v>
      </c>
      <c r="D199" s="28">
        <v>46.7</v>
      </c>
      <c r="E199" s="28">
        <v>46.7</v>
      </c>
      <c r="F199" s="153">
        <v>46.7</v>
      </c>
      <c r="G199" s="128"/>
      <c r="H199" s="5"/>
      <c r="I199" s="1"/>
    </row>
    <row r="200" spans="1:9" ht="129" customHeight="1">
      <c r="A200" s="32" t="s">
        <v>533</v>
      </c>
      <c r="B200" s="33" t="s">
        <v>436</v>
      </c>
      <c r="C200" s="118"/>
      <c r="D200" s="41">
        <f>D201</f>
        <v>3.1</v>
      </c>
      <c r="E200" s="41">
        <f>E201</f>
        <v>3.1</v>
      </c>
      <c r="F200" s="157">
        <f>F201</f>
        <v>3.1</v>
      </c>
      <c r="G200" s="130"/>
      <c r="H200" s="5"/>
      <c r="I200" s="1"/>
    </row>
    <row r="201" spans="1:9" ht="133.5" customHeight="1">
      <c r="A201" s="30" t="s">
        <v>435</v>
      </c>
      <c r="B201" s="31" t="s">
        <v>436</v>
      </c>
      <c r="C201" s="116" t="s">
        <v>185</v>
      </c>
      <c r="D201" s="28">
        <v>3.1</v>
      </c>
      <c r="E201" s="28">
        <v>3.1</v>
      </c>
      <c r="F201" s="153">
        <v>3.1</v>
      </c>
      <c r="G201" s="128"/>
      <c r="H201" s="5"/>
      <c r="I201" s="1"/>
    </row>
    <row r="202" spans="1:9" ht="113.25" customHeight="1">
      <c r="A202" s="34" t="s">
        <v>272</v>
      </c>
      <c r="B202" s="35" t="s">
        <v>359</v>
      </c>
      <c r="C202" s="118"/>
      <c r="D202" s="41">
        <f>D203+D204</f>
        <v>0.7</v>
      </c>
      <c r="E202" s="41">
        <f>E203+E204</f>
        <v>0.7</v>
      </c>
      <c r="F202" s="157">
        <f>F203+F204</f>
        <v>0.7</v>
      </c>
      <c r="G202" s="130"/>
      <c r="H202" s="5"/>
      <c r="I202" s="1"/>
    </row>
    <row r="203" spans="1:9" ht="121.5" customHeight="1">
      <c r="A203" s="30" t="s">
        <v>437</v>
      </c>
      <c r="B203" s="31" t="s">
        <v>359</v>
      </c>
      <c r="C203" s="116" t="s">
        <v>185</v>
      </c>
      <c r="D203" s="28">
        <v>0.5</v>
      </c>
      <c r="E203" s="28">
        <v>0.5</v>
      </c>
      <c r="F203" s="153">
        <v>0.5</v>
      </c>
      <c r="G203" s="128"/>
      <c r="H203" s="5"/>
      <c r="I203" s="1"/>
    </row>
    <row r="204" spans="1:9" ht="145.5" customHeight="1">
      <c r="A204" s="30" t="s">
        <v>257</v>
      </c>
      <c r="B204" s="31" t="s">
        <v>360</v>
      </c>
      <c r="C204" s="116" t="s">
        <v>147</v>
      </c>
      <c r="D204" s="28">
        <v>0.2</v>
      </c>
      <c r="E204" s="28">
        <v>0.2</v>
      </c>
      <c r="F204" s="153">
        <v>0.2</v>
      </c>
      <c r="G204" s="128"/>
      <c r="H204" s="5"/>
      <c r="I204" s="1"/>
    </row>
    <row r="205" spans="1:9" ht="130.5" customHeight="1">
      <c r="A205" s="32" t="s">
        <v>273</v>
      </c>
      <c r="B205" s="33" t="s">
        <v>274</v>
      </c>
      <c r="C205" s="118"/>
      <c r="D205" s="41">
        <f>D206+D208+D207+D210+D209</f>
        <v>483044.5</v>
      </c>
      <c r="E205" s="41">
        <f>E206+E208+E207+E210+E209</f>
        <v>499998.5</v>
      </c>
      <c r="F205" s="157">
        <f>F206+F208+F207+F210+F209</f>
        <v>541600.5</v>
      </c>
      <c r="G205" s="130"/>
      <c r="H205" s="5"/>
      <c r="I205" s="1"/>
    </row>
    <row r="206" spans="1:9" ht="162" customHeight="1">
      <c r="A206" s="30" t="s">
        <v>212</v>
      </c>
      <c r="B206" s="31" t="s">
        <v>211</v>
      </c>
      <c r="C206" s="116" t="s">
        <v>144</v>
      </c>
      <c r="D206" s="28">
        <v>4200</v>
      </c>
      <c r="E206" s="28">
        <v>4400</v>
      </c>
      <c r="F206" s="153">
        <v>4600</v>
      </c>
      <c r="G206" s="128"/>
      <c r="H206" s="5"/>
      <c r="I206" s="1"/>
    </row>
    <row r="207" spans="1:9" ht="165" customHeight="1">
      <c r="A207" s="30" t="s">
        <v>320</v>
      </c>
      <c r="B207" s="31" t="s">
        <v>211</v>
      </c>
      <c r="C207" s="116" t="s">
        <v>321</v>
      </c>
      <c r="D207" s="28">
        <v>0.5</v>
      </c>
      <c r="E207" s="28">
        <v>0.5</v>
      </c>
      <c r="F207" s="153">
        <v>0.5</v>
      </c>
      <c r="G207" s="128"/>
      <c r="H207" s="5"/>
      <c r="I207" s="1"/>
    </row>
    <row r="208" spans="1:9" ht="161.25" customHeight="1">
      <c r="A208" s="30" t="s">
        <v>214</v>
      </c>
      <c r="B208" s="31" t="s">
        <v>211</v>
      </c>
      <c r="C208" s="116" t="s">
        <v>25</v>
      </c>
      <c r="D208" s="28">
        <v>393844</v>
      </c>
      <c r="E208" s="28">
        <v>409598</v>
      </c>
      <c r="F208" s="153">
        <v>450000</v>
      </c>
      <c r="G208" s="128"/>
      <c r="H208" s="5"/>
      <c r="I208" s="5"/>
    </row>
    <row r="209" spans="1:9" ht="161.25" customHeight="1">
      <c r="A209" s="30" t="s">
        <v>500</v>
      </c>
      <c r="B209" s="31" t="s">
        <v>323</v>
      </c>
      <c r="C209" s="116" t="s">
        <v>144</v>
      </c>
      <c r="D209" s="28">
        <v>75000</v>
      </c>
      <c r="E209" s="28">
        <v>76000</v>
      </c>
      <c r="F209" s="153">
        <v>77000</v>
      </c>
      <c r="G209" s="128"/>
      <c r="H209" s="5"/>
      <c r="I209" s="5"/>
    </row>
    <row r="210" spans="1:9" ht="228.75" customHeight="1">
      <c r="A210" s="30" t="s">
        <v>322</v>
      </c>
      <c r="B210" s="31" t="s">
        <v>323</v>
      </c>
      <c r="C210" s="116" t="s">
        <v>25</v>
      </c>
      <c r="D210" s="28">
        <v>10000</v>
      </c>
      <c r="E210" s="28">
        <v>10000</v>
      </c>
      <c r="F210" s="153">
        <v>10000</v>
      </c>
      <c r="G210" s="128"/>
      <c r="H210" s="5"/>
      <c r="I210" s="5"/>
    </row>
    <row r="211" spans="1:9" ht="121.5" customHeight="1">
      <c r="A211" s="32" t="s">
        <v>276</v>
      </c>
      <c r="B211" s="33" t="s">
        <v>275</v>
      </c>
      <c r="C211" s="118"/>
      <c r="D211" s="41">
        <f>D212+D214+D213</f>
        <v>47755</v>
      </c>
      <c r="E211" s="41">
        <f>E212+E214+E213</f>
        <v>48805</v>
      </c>
      <c r="F211" s="157">
        <f>F212+F214+F213</f>
        <v>49855</v>
      </c>
      <c r="G211" s="130"/>
      <c r="H211" s="5"/>
      <c r="I211" s="11"/>
    </row>
    <row r="212" spans="1:9" ht="153" customHeight="1">
      <c r="A212" s="30" t="s">
        <v>216</v>
      </c>
      <c r="B212" s="31" t="s">
        <v>217</v>
      </c>
      <c r="C212" s="116" t="s">
        <v>25</v>
      </c>
      <c r="D212" s="28">
        <v>47000</v>
      </c>
      <c r="E212" s="28">
        <v>48000</v>
      </c>
      <c r="F212" s="153">
        <v>49000</v>
      </c>
      <c r="G212" s="128"/>
      <c r="H212" s="5"/>
      <c r="I212" s="1"/>
    </row>
    <row r="213" spans="1:9" ht="153" customHeight="1">
      <c r="A213" s="30" t="s">
        <v>505</v>
      </c>
      <c r="B213" s="31" t="s">
        <v>217</v>
      </c>
      <c r="C213" s="116" t="s">
        <v>185</v>
      </c>
      <c r="D213" s="28">
        <v>5</v>
      </c>
      <c r="E213" s="28">
        <v>5</v>
      </c>
      <c r="F213" s="153">
        <v>5</v>
      </c>
      <c r="G213" s="128"/>
      <c r="H213" s="5"/>
      <c r="I213" s="1"/>
    </row>
    <row r="214" spans="1:9" ht="145.5" customHeight="1">
      <c r="A214" s="30" t="s">
        <v>258</v>
      </c>
      <c r="B214" s="31" t="s">
        <v>259</v>
      </c>
      <c r="C214" s="116" t="s">
        <v>147</v>
      </c>
      <c r="D214" s="28">
        <v>750</v>
      </c>
      <c r="E214" s="28">
        <v>800</v>
      </c>
      <c r="F214" s="153">
        <v>850</v>
      </c>
      <c r="G214" s="128"/>
      <c r="H214" s="5"/>
      <c r="I214" s="1"/>
    </row>
    <row r="215" spans="1:9" ht="124.5" customHeight="1">
      <c r="A215" s="32" t="s">
        <v>534</v>
      </c>
      <c r="B215" s="33" t="s">
        <v>439</v>
      </c>
      <c r="C215" s="118"/>
      <c r="D215" s="41">
        <f>D216</f>
        <v>333</v>
      </c>
      <c r="E215" s="41">
        <f>E216</f>
        <v>346</v>
      </c>
      <c r="F215" s="157">
        <f>F216</f>
        <v>360.2</v>
      </c>
      <c r="G215" s="130"/>
      <c r="H215" s="5"/>
      <c r="I215" s="1"/>
    </row>
    <row r="216" spans="1:9" ht="124.5" customHeight="1">
      <c r="A216" s="30" t="s">
        <v>438</v>
      </c>
      <c r="B216" s="31" t="s">
        <v>439</v>
      </c>
      <c r="C216" s="116" t="s">
        <v>185</v>
      </c>
      <c r="D216" s="28">
        <v>333</v>
      </c>
      <c r="E216" s="28">
        <v>346</v>
      </c>
      <c r="F216" s="153">
        <v>360.2</v>
      </c>
      <c r="G216" s="128"/>
      <c r="H216" s="5"/>
      <c r="I216" s="1"/>
    </row>
    <row r="217" spans="1:9" ht="162.75" customHeight="1">
      <c r="A217" s="34" t="s">
        <v>277</v>
      </c>
      <c r="B217" s="35" t="s">
        <v>447</v>
      </c>
      <c r="C217" s="118"/>
      <c r="D217" s="41">
        <f>D219+D220+D218</f>
        <v>270</v>
      </c>
      <c r="E217" s="41">
        <f>E219+E220+E218</f>
        <v>300</v>
      </c>
      <c r="F217" s="157">
        <f>F219+F220+F218</f>
        <v>320</v>
      </c>
      <c r="G217" s="130"/>
      <c r="H217" s="5"/>
      <c r="I217" s="1"/>
    </row>
    <row r="218" spans="1:9" ht="198.75" customHeight="1">
      <c r="A218" s="30" t="s">
        <v>327</v>
      </c>
      <c r="B218" s="27" t="s">
        <v>328</v>
      </c>
      <c r="C218" s="116" t="s">
        <v>154</v>
      </c>
      <c r="D218" s="28">
        <v>0</v>
      </c>
      <c r="E218" s="28">
        <v>20</v>
      </c>
      <c r="F218" s="153">
        <v>20</v>
      </c>
      <c r="G218" s="128"/>
      <c r="H218" s="5"/>
      <c r="I218" s="1"/>
    </row>
    <row r="219" spans="1:9" ht="171.75" customHeight="1">
      <c r="A219" s="30" t="s">
        <v>236</v>
      </c>
      <c r="B219" s="31" t="s">
        <v>431</v>
      </c>
      <c r="C219" s="116" t="s">
        <v>154</v>
      </c>
      <c r="D219" s="28">
        <v>50</v>
      </c>
      <c r="E219" s="28">
        <v>50</v>
      </c>
      <c r="F219" s="153">
        <v>50</v>
      </c>
      <c r="G219" s="128"/>
      <c r="H219" s="5"/>
      <c r="I219" s="1"/>
    </row>
    <row r="220" spans="1:9" ht="162" customHeight="1">
      <c r="A220" s="30" t="s">
        <v>218</v>
      </c>
      <c r="B220" s="31" t="s">
        <v>431</v>
      </c>
      <c r="C220" s="116" t="s">
        <v>193</v>
      </c>
      <c r="D220" s="28">
        <v>220</v>
      </c>
      <c r="E220" s="28">
        <v>230</v>
      </c>
      <c r="F220" s="153">
        <v>250</v>
      </c>
      <c r="G220" s="128"/>
      <c r="H220" s="5"/>
      <c r="I220" s="1"/>
    </row>
    <row r="221" spans="1:9" ht="132.75" customHeight="1">
      <c r="A221" s="32" t="s">
        <v>278</v>
      </c>
      <c r="B221" s="33" t="s">
        <v>361</v>
      </c>
      <c r="C221" s="118"/>
      <c r="D221" s="41">
        <f>D222</f>
        <v>1447.3</v>
      </c>
      <c r="E221" s="41">
        <f>E222</f>
        <v>1447.3</v>
      </c>
      <c r="F221" s="157">
        <f>F222</f>
        <v>1447.3</v>
      </c>
      <c r="G221" s="130"/>
      <c r="H221" s="5"/>
      <c r="I221" s="1"/>
    </row>
    <row r="222" spans="1:9" ht="144.75" customHeight="1">
      <c r="A222" s="30" t="s">
        <v>224</v>
      </c>
      <c r="B222" s="31" t="s">
        <v>361</v>
      </c>
      <c r="C222" s="116" t="s">
        <v>185</v>
      </c>
      <c r="D222" s="28">
        <v>1447.3</v>
      </c>
      <c r="E222" s="28">
        <v>1447.3</v>
      </c>
      <c r="F222" s="153">
        <v>1447.3</v>
      </c>
      <c r="G222" s="128"/>
      <c r="H222" s="5"/>
      <c r="I222" s="1"/>
    </row>
    <row r="223" spans="1:9" ht="194.25" customHeight="1">
      <c r="A223" s="32" t="s">
        <v>374</v>
      </c>
      <c r="B223" s="33" t="s">
        <v>375</v>
      </c>
      <c r="C223" s="118"/>
      <c r="D223" s="41">
        <f>D224</f>
        <v>0</v>
      </c>
      <c r="E223" s="41">
        <f>E224</f>
        <v>5</v>
      </c>
      <c r="F223" s="157">
        <f>F224</f>
        <v>5</v>
      </c>
      <c r="G223" s="130"/>
      <c r="H223" s="5"/>
      <c r="I223" s="1"/>
    </row>
    <row r="224" spans="1:9" ht="190.5" customHeight="1">
      <c r="A224" s="30" t="s">
        <v>442</v>
      </c>
      <c r="B224" s="31" t="s">
        <v>329</v>
      </c>
      <c r="C224" s="116" t="s">
        <v>154</v>
      </c>
      <c r="D224" s="28">
        <v>0</v>
      </c>
      <c r="E224" s="28">
        <v>5</v>
      </c>
      <c r="F224" s="153">
        <v>5</v>
      </c>
      <c r="G224" s="128"/>
      <c r="H224" s="5"/>
      <c r="I224" s="1"/>
    </row>
    <row r="225" spans="1:9" ht="162.75" customHeight="1">
      <c r="A225" s="34" t="s">
        <v>279</v>
      </c>
      <c r="B225" s="35" t="s">
        <v>362</v>
      </c>
      <c r="C225" s="118"/>
      <c r="D225" s="41">
        <f>D226</f>
        <v>302</v>
      </c>
      <c r="E225" s="41">
        <f>E226</f>
        <v>302</v>
      </c>
      <c r="F225" s="157">
        <f>F226</f>
        <v>302</v>
      </c>
      <c r="G225" s="130"/>
      <c r="H225" s="5"/>
      <c r="I225" s="1"/>
    </row>
    <row r="226" spans="1:9" ht="162" customHeight="1">
      <c r="A226" s="30" t="s">
        <v>225</v>
      </c>
      <c r="B226" s="31" t="s">
        <v>362</v>
      </c>
      <c r="C226" s="116" t="s">
        <v>185</v>
      </c>
      <c r="D226" s="28">
        <v>302</v>
      </c>
      <c r="E226" s="28">
        <v>302</v>
      </c>
      <c r="F226" s="153">
        <v>302</v>
      </c>
      <c r="G226" s="128"/>
      <c r="H226" s="5"/>
      <c r="I226" s="1"/>
    </row>
    <row r="227" spans="1:9" ht="162" customHeight="1">
      <c r="A227" s="32" t="s">
        <v>535</v>
      </c>
      <c r="B227" s="33" t="s">
        <v>434</v>
      </c>
      <c r="C227" s="116"/>
      <c r="D227" s="41">
        <f>D228</f>
        <v>100</v>
      </c>
      <c r="E227" s="41">
        <f>E228</f>
        <v>100</v>
      </c>
      <c r="F227" s="157">
        <f>F228</f>
        <v>100</v>
      </c>
      <c r="G227" s="130"/>
      <c r="H227" s="5"/>
      <c r="I227" s="1"/>
    </row>
    <row r="228" spans="1:9" ht="304.5" customHeight="1">
      <c r="A228" s="30" t="s">
        <v>432</v>
      </c>
      <c r="B228" s="31" t="s">
        <v>434</v>
      </c>
      <c r="C228" s="116" t="s">
        <v>433</v>
      </c>
      <c r="D228" s="28">
        <v>100</v>
      </c>
      <c r="E228" s="28">
        <v>100</v>
      </c>
      <c r="F228" s="153">
        <v>100</v>
      </c>
      <c r="G228" s="128"/>
      <c r="H228" s="5"/>
      <c r="I228" s="1"/>
    </row>
    <row r="229" spans="1:9" ht="155.25" customHeight="1">
      <c r="A229" s="32" t="s">
        <v>530</v>
      </c>
      <c r="B229" s="33" t="s">
        <v>506</v>
      </c>
      <c r="C229" s="118"/>
      <c r="D229" s="41">
        <f>D230</f>
        <v>8.3</v>
      </c>
      <c r="E229" s="41">
        <f>E230</f>
        <v>8.3</v>
      </c>
      <c r="F229" s="157">
        <f>F230</f>
        <v>8.3</v>
      </c>
      <c r="G229" s="130"/>
      <c r="H229" s="5"/>
      <c r="I229" s="1"/>
    </row>
    <row r="230" spans="1:9" ht="135.75" customHeight="1">
      <c r="A230" s="30" t="s">
        <v>531</v>
      </c>
      <c r="B230" s="31" t="s">
        <v>506</v>
      </c>
      <c r="C230" s="116" t="s">
        <v>185</v>
      </c>
      <c r="D230" s="28">
        <v>8.3</v>
      </c>
      <c r="E230" s="28">
        <v>8.3</v>
      </c>
      <c r="F230" s="153">
        <v>8.3</v>
      </c>
      <c r="G230" s="128"/>
      <c r="H230" s="5"/>
      <c r="I230" s="1"/>
    </row>
    <row r="231" spans="1:9" ht="138.75" customHeight="1">
      <c r="A231" s="32" t="s">
        <v>280</v>
      </c>
      <c r="B231" s="33" t="s">
        <v>363</v>
      </c>
      <c r="C231" s="118"/>
      <c r="D231" s="41">
        <f>D232+D233</f>
        <v>175.9</v>
      </c>
      <c r="E231" s="41">
        <f>E232+E233</f>
        <v>182.79999999999998</v>
      </c>
      <c r="F231" s="157">
        <f>F232+F233</f>
        <v>190.2</v>
      </c>
      <c r="G231" s="130"/>
      <c r="H231" s="5"/>
      <c r="I231" s="1"/>
    </row>
    <row r="232" spans="1:9" ht="127.5" customHeight="1">
      <c r="A232" s="30" t="s">
        <v>226</v>
      </c>
      <c r="B232" s="31" t="s">
        <v>363</v>
      </c>
      <c r="C232" s="116" t="s">
        <v>185</v>
      </c>
      <c r="D232" s="28">
        <v>175.8</v>
      </c>
      <c r="E232" s="28">
        <v>182.7</v>
      </c>
      <c r="F232" s="153">
        <v>190.1</v>
      </c>
      <c r="G232" s="128"/>
      <c r="H232" s="5"/>
      <c r="I232" s="1"/>
    </row>
    <row r="233" spans="1:9" ht="127.5" customHeight="1">
      <c r="A233" s="30" t="s">
        <v>335</v>
      </c>
      <c r="B233" s="31" t="s">
        <v>364</v>
      </c>
      <c r="C233" s="116" t="s">
        <v>147</v>
      </c>
      <c r="D233" s="28">
        <v>0.1</v>
      </c>
      <c r="E233" s="28">
        <v>0.1</v>
      </c>
      <c r="F233" s="153">
        <v>0.1</v>
      </c>
      <c r="G233" s="128"/>
      <c r="H233" s="5"/>
      <c r="I233" s="1"/>
    </row>
    <row r="234" spans="1:9" ht="178.5" customHeight="1">
      <c r="A234" s="34" t="s">
        <v>281</v>
      </c>
      <c r="B234" s="33" t="s">
        <v>460</v>
      </c>
      <c r="C234" s="118"/>
      <c r="D234" s="41">
        <f>D235+D236</f>
        <v>62.2</v>
      </c>
      <c r="E234" s="41">
        <f>E235+E236</f>
        <v>62.300000000000004</v>
      </c>
      <c r="F234" s="157">
        <f>F235+F236</f>
        <v>62.6</v>
      </c>
      <c r="G234" s="130"/>
      <c r="H234" s="5"/>
      <c r="I234" s="1"/>
    </row>
    <row r="235" spans="1:9" ht="161.25" customHeight="1">
      <c r="A235" s="30" t="s">
        <v>227</v>
      </c>
      <c r="B235" s="31" t="s">
        <v>461</v>
      </c>
      <c r="C235" s="116" t="s">
        <v>185</v>
      </c>
      <c r="D235" s="28">
        <v>57.2</v>
      </c>
      <c r="E235" s="28">
        <v>57.2</v>
      </c>
      <c r="F235" s="153">
        <v>57.2</v>
      </c>
      <c r="G235" s="128"/>
      <c r="H235" s="5"/>
      <c r="I235" s="1"/>
    </row>
    <row r="236" spans="1:9" ht="161.25" customHeight="1">
      <c r="A236" s="30" t="s">
        <v>523</v>
      </c>
      <c r="B236" s="31" t="s">
        <v>461</v>
      </c>
      <c r="C236" s="116" t="s">
        <v>147</v>
      </c>
      <c r="D236" s="28">
        <v>5</v>
      </c>
      <c r="E236" s="28">
        <v>5.1</v>
      </c>
      <c r="F236" s="153">
        <v>5.4</v>
      </c>
      <c r="G236" s="128"/>
      <c r="H236" s="5"/>
      <c r="I236" s="1"/>
    </row>
    <row r="237" spans="1:9" ht="146.25" customHeight="1">
      <c r="A237" s="34" t="s">
        <v>282</v>
      </c>
      <c r="B237" s="35" t="s">
        <v>365</v>
      </c>
      <c r="C237" s="118"/>
      <c r="D237" s="41">
        <f>D238</f>
        <v>41.2</v>
      </c>
      <c r="E237" s="41">
        <f>E238</f>
        <v>42.9</v>
      </c>
      <c r="F237" s="157">
        <f>F238</f>
        <v>44.6</v>
      </c>
      <c r="G237" s="130"/>
      <c r="H237" s="5"/>
      <c r="I237" s="1"/>
    </row>
    <row r="238" spans="1:9" ht="147" customHeight="1">
      <c r="A238" s="30" t="s">
        <v>237</v>
      </c>
      <c r="B238" s="31" t="s">
        <v>366</v>
      </c>
      <c r="C238" s="116" t="s">
        <v>154</v>
      </c>
      <c r="D238" s="28">
        <v>41.2</v>
      </c>
      <c r="E238" s="28">
        <v>42.9</v>
      </c>
      <c r="F238" s="153">
        <v>44.6</v>
      </c>
      <c r="G238" s="128"/>
      <c r="H238" s="5"/>
      <c r="I238" s="1"/>
    </row>
    <row r="239" spans="1:9" ht="112.5" customHeight="1">
      <c r="A239" s="34" t="s">
        <v>283</v>
      </c>
      <c r="B239" s="35" t="s">
        <v>367</v>
      </c>
      <c r="C239" s="118"/>
      <c r="D239" s="41">
        <f>D240+D241+D242+D243</f>
        <v>2143.2999999999997</v>
      </c>
      <c r="E239" s="41">
        <f>E240+E241+E242+E243</f>
        <v>2144.6</v>
      </c>
      <c r="F239" s="157">
        <f>F240+F241+F242+F243</f>
        <v>2145.3</v>
      </c>
      <c r="G239" s="130"/>
      <c r="H239" s="5"/>
      <c r="I239" s="1"/>
    </row>
    <row r="240" spans="1:9" ht="112.5" customHeight="1">
      <c r="A240" s="30" t="s">
        <v>228</v>
      </c>
      <c r="B240" s="31" t="s">
        <v>367</v>
      </c>
      <c r="C240" s="116" t="s">
        <v>185</v>
      </c>
      <c r="D240" s="28">
        <v>2128.5</v>
      </c>
      <c r="E240" s="28">
        <v>2128.5</v>
      </c>
      <c r="F240" s="153">
        <v>2128.5</v>
      </c>
      <c r="G240" s="128"/>
      <c r="H240" s="5"/>
      <c r="I240" s="1"/>
    </row>
    <row r="241" spans="1:9" ht="162.75" customHeight="1">
      <c r="A241" s="30" t="s">
        <v>260</v>
      </c>
      <c r="B241" s="31" t="s">
        <v>368</v>
      </c>
      <c r="C241" s="116" t="s">
        <v>147</v>
      </c>
      <c r="D241" s="28">
        <v>4.5</v>
      </c>
      <c r="E241" s="28">
        <v>5.1</v>
      </c>
      <c r="F241" s="153">
        <v>5.3</v>
      </c>
      <c r="G241" s="128"/>
      <c r="H241" s="5"/>
      <c r="I241" s="1"/>
    </row>
    <row r="242" spans="1:9" ht="228" customHeight="1">
      <c r="A242" s="30" t="s">
        <v>261</v>
      </c>
      <c r="B242" s="31" t="s">
        <v>369</v>
      </c>
      <c r="C242" s="116" t="s">
        <v>147</v>
      </c>
      <c r="D242" s="28">
        <v>1.2</v>
      </c>
      <c r="E242" s="28">
        <v>1.6</v>
      </c>
      <c r="F242" s="153">
        <v>1.7</v>
      </c>
      <c r="G242" s="128"/>
      <c r="H242" s="5"/>
      <c r="I242" s="1"/>
    </row>
    <row r="243" spans="1:9" ht="131.25" customHeight="1">
      <c r="A243" s="30" t="s">
        <v>262</v>
      </c>
      <c r="B243" s="31" t="s">
        <v>370</v>
      </c>
      <c r="C243" s="116" t="s">
        <v>147</v>
      </c>
      <c r="D243" s="28">
        <v>9.1</v>
      </c>
      <c r="E243" s="28">
        <v>9.4</v>
      </c>
      <c r="F243" s="153">
        <v>9.8</v>
      </c>
      <c r="G243" s="128"/>
      <c r="H243" s="5"/>
      <c r="I243" s="1"/>
    </row>
    <row r="244" spans="1:9" ht="136.5" customHeight="1">
      <c r="A244" s="34" t="s">
        <v>284</v>
      </c>
      <c r="B244" s="35" t="s">
        <v>371</v>
      </c>
      <c r="C244" s="118"/>
      <c r="D244" s="41">
        <f>D245+D246+D247</f>
        <v>7664.3</v>
      </c>
      <c r="E244" s="41">
        <f>E245+E246+E247</f>
        <v>7764.3</v>
      </c>
      <c r="F244" s="157">
        <f>F245+F246+F247</f>
        <v>7864.3</v>
      </c>
      <c r="G244" s="130"/>
      <c r="H244" s="5"/>
      <c r="I244" s="1"/>
    </row>
    <row r="245" spans="1:10" ht="127.5" customHeight="1">
      <c r="A245" s="30" t="s">
        <v>229</v>
      </c>
      <c r="B245" s="31" t="s">
        <v>371</v>
      </c>
      <c r="C245" s="116" t="s">
        <v>185</v>
      </c>
      <c r="D245" s="28">
        <v>7600</v>
      </c>
      <c r="E245" s="28">
        <v>7700</v>
      </c>
      <c r="F245" s="153">
        <v>7800</v>
      </c>
      <c r="G245" s="128"/>
      <c r="H245" s="5"/>
      <c r="I245" s="1"/>
      <c r="J245" s="8"/>
    </row>
    <row r="246" spans="1:9" ht="150" customHeight="1">
      <c r="A246" s="30" t="s">
        <v>263</v>
      </c>
      <c r="B246" s="31" t="s">
        <v>372</v>
      </c>
      <c r="C246" s="116" t="s">
        <v>147</v>
      </c>
      <c r="D246" s="28">
        <v>28.2</v>
      </c>
      <c r="E246" s="28">
        <v>28.2</v>
      </c>
      <c r="F246" s="153">
        <v>28.2</v>
      </c>
      <c r="G246" s="128"/>
      <c r="H246" s="5"/>
      <c r="I246" s="1"/>
    </row>
    <row r="247" spans="1:9" ht="133.5" customHeight="1">
      <c r="A247" s="30" t="s">
        <v>301</v>
      </c>
      <c r="B247" s="31" t="s">
        <v>373</v>
      </c>
      <c r="C247" s="116" t="s">
        <v>147</v>
      </c>
      <c r="D247" s="28">
        <v>36.1</v>
      </c>
      <c r="E247" s="28">
        <v>36.1</v>
      </c>
      <c r="F247" s="153">
        <v>36.1</v>
      </c>
      <c r="G247" s="128"/>
      <c r="H247" s="5"/>
      <c r="I247" s="1"/>
    </row>
    <row r="248" spans="1:9" ht="217.5" customHeight="1">
      <c r="A248" s="32" t="s">
        <v>529</v>
      </c>
      <c r="B248" s="33" t="s">
        <v>441</v>
      </c>
      <c r="C248" s="116"/>
      <c r="D248" s="41">
        <f>D249</f>
        <v>13.5</v>
      </c>
      <c r="E248" s="41">
        <f>E249</f>
        <v>13.5</v>
      </c>
      <c r="F248" s="157">
        <f>F249</f>
        <v>13.5</v>
      </c>
      <c r="G248" s="130"/>
      <c r="H248" s="5"/>
      <c r="I248" s="1"/>
    </row>
    <row r="249" spans="1:9" s="45" customFormat="1" ht="217.5" customHeight="1">
      <c r="A249" s="30" t="s">
        <v>440</v>
      </c>
      <c r="B249" s="31" t="s">
        <v>441</v>
      </c>
      <c r="C249" s="116" t="s">
        <v>185</v>
      </c>
      <c r="D249" s="28">
        <v>13.5</v>
      </c>
      <c r="E249" s="28">
        <v>13.5</v>
      </c>
      <c r="F249" s="153">
        <v>13.5</v>
      </c>
      <c r="G249" s="128"/>
      <c r="H249" s="43"/>
      <c r="I249" s="44"/>
    </row>
    <row r="250" spans="1:9" ht="129" customHeight="1">
      <c r="A250" s="34" t="s">
        <v>285</v>
      </c>
      <c r="B250" s="35" t="s">
        <v>286</v>
      </c>
      <c r="C250" s="118"/>
      <c r="D250" s="41">
        <f>D251+D253+D252+D254+D255+D256</f>
        <v>686.3000000000001</v>
      </c>
      <c r="E250" s="41">
        <f>E251+E253+E252+E254+E255+E256</f>
        <v>718.3000000000001</v>
      </c>
      <c r="F250" s="157">
        <f>F251+F253+F252+F254+F255+F256</f>
        <v>750.2</v>
      </c>
      <c r="G250" s="130"/>
      <c r="H250" s="5"/>
      <c r="I250" s="1"/>
    </row>
    <row r="251" spans="1:9" ht="267.75">
      <c r="A251" s="30" t="s">
        <v>230</v>
      </c>
      <c r="B251" s="31" t="s">
        <v>231</v>
      </c>
      <c r="C251" s="116" t="s">
        <v>155</v>
      </c>
      <c r="D251" s="28">
        <v>400</v>
      </c>
      <c r="E251" s="28">
        <v>420</v>
      </c>
      <c r="F251" s="153">
        <v>440</v>
      </c>
      <c r="G251" s="128"/>
      <c r="H251" s="5"/>
      <c r="I251" s="1"/>
    </row>
    <row r="252" spans="1:9" ht="118.5" customHeight="1">
      <c r="A252" s="30" t="s">
        <v>333</v>
      </c>
      <c r="B252" s="31" t="s">
        <v>246</v>
      </c>
      <c r="C252" s="116" t="s">
        <v>377</v>
      </c>
      <c r="D252" s="28">
        <v>12.2</v>
      </c>
      <c r="E252" s="28">
        <v>12.7</v>
      </c>
      <c r="F252" s="153">
        <v>13.2</v>
      </c>
      <c r="G252" s="128"/>
      <c r="H252" s="5"/>
      <c r="I252" s="1"/>
    </row>
    <row r="253" spans="1:9" ht="118.5" customHeight="1">
      <c r="A253" s="30" t="s">
        <v>245</v>
      </c>
      <c r="B253" s="31" t="s">
        <v>246</v>
      </c>
      <c r="C253" s="116" t="s">
        <v>186</v>
      </c>
      <c r="D253" s="28">
        <v>250</v>
      </c>
      <c r="E253" s="28">
        <v>260</v>
      </c>
      <c r="F253" s="153">
        <v>270</v>
      </c>
      <c r="G253" s="128"/>
      <c r="H253" s="5"/>
      <c r="I253" s="1"/>
    </row>
    <row r="254" spans="1:9" ht="118.5" customHeight="1">
      <c r="A254" s="30" t="s">
        <v>516</v>
      </c>
      <c r="B254" s="31" t="s">
        <v>246</v>
      </c>
      <c r="C254" s="116" t="s">
        <v>497</v>
      </c>
      <c r="D254" s="28">
        <v>20</v>
      </c>
      <c r="E254" s="28">
        <v>20.5</v>
      </c>
      <c r="F254" s="153">
        <v>21</v>
      </c>
      <c r="G254" s="128"/>
      <c r="H254" s="5"/>
      <c r="I254" s="1"/>
    </row>
    <row r="255" spans="1:9" ht="118.5" customHeight="1">
      <c r="A255" s="30" t="s">
        <v>518</v>
      </c>
      <c r="B255" s="31" t="s">
        <v>246</v>
      </c>
      <c r="C255" s="116" t="s">
        <v>182</v>
      </c>
      <c r="D255" s="28">
        <v>0.9</v>
      </c>
      <c r="E255" s="28">
        <v>1</v>
      </c>
      <c r="F255" s="153">
        <v>1</v>
      </c>
      <c r="G255" s="128"/>
      <c r="H255" s="5"/>
      <c r="I255" s="1"/>
    </row>
    <row r="256" spans="1:9" ht="116.25" customHeight="1">
      <c r="A256" s="30" t="s">
        <v>519</v>
      </c>
      <c r="B256" s="31" t="s">
        <v>246</v>
      </c>
      <c r="C256" s="116" t="s">
        <v>520</v>
      </c>
      <c r="D256" s="28">
        <v>3.2</v>
      </c>
      <c r="E256" s="28">
        <v>4.1</v>
      </c>
      <c r="F256" s="153">
        <v>5</v>
      </c>
      <c r="G256" s="128"/>
      <c r="H256" s="5"/>
      <c r="I256" s="1"/>
    </row>
    <row r="257" spans="1:9" ht="130.5" customHeight="1">
      <c r="A257" s="34" t="s">
        <v>298</v>
      </c>
      <c r="B257" s="35" t="s">
        <v>244</v>
      </c>
      <c r="C257" s="118"/>
      <c r="D257" s="41">
        <f>D258</f>
        <v>350</v>
      </c>
      <c r="E257" s="41">
        <f>E258</f>
        <v>360</v>
      </c>
      <c r="F257" s="157">
        <f>F258</f>
        <v>370</v>
      </c>
      <c r="G257" s="130"/>
      <c r="H257" s="5"/>
      <c r="I257" s="1"/>
    </row>
    <row r="258" spans="1:9" ht="134.25" customHeight="1">
      <c r="A258" s="30" t="s">
        <v>243</v>
      </c>
      <c r="B258" s="31" t="s">
        <v>244</v>
      </c>
      <c r="C258" s="116" t="s">
        <v>377</v>
      </c>
      <c r="D258" s="28">
        <v>350</v>
      </c>
      <c r="E258" s="28">
        <v>360</v>
      </c>
      <c r="F258" s="153">
        <v>370</v>
      </c>
      <c r="G258" s="128"/>
      <c r="H258" s="5"/>
      <c r="I258" s="1"/>
    </row>
    <row r="259" spans="1:9" ht="119.25" customHeight="1">
      <c r="A259" s="34" t="s">
        <v>287</v>
      </c>
      <c r="B259" s="35" t="s">
        <v>248</v>
      </c>
      <c r="C259" s="118"/>
      <c r="D259" s="41">
        <f>D260+D261+D262</f>
        <v>1050</v>
      </c>
      <c r="E259" s="41">
        <f>E260+E261+E262</f>
        <v>1050</v>
      </c>
      <c r="F259" s="157">
        <f>F260+F261+F262</f>
        <v>1010</v>
      </c>
      <c r="G259" s="130"/>
      <c r="H259" s="10"/>
      <c r="I259" s="1"/>
    </row>
    <row r="260" spans="1:9" ht="99" customHeight="1">
      <c r="A260" s="30" t="s">
        <v>247</v>
      </c>
      <c r="B260" s="31" t="s">
        <v>248</v>
      </c>
      <c r="C260" s="116" t="s">
        <v>186</v>
      </c>
      <c r="D260" s="28">
        <v>800</v>
      </c>
      <c r="E260" s="28">
        <v>800</v>
      </c>
      <c r="F260" s="153">
        <v>800</v>
      </c>
      <c r="G260" s="128"/>
      <c r="H260" s="5"/>
      <c r="I260" s="1"/>
    </row>
    <row r="261" spans="1:9" ht="99.75" customHeight="1">
      <c r="A261" s="30" t="s">
        <v>249</v>
      </c>
      <c r="B261" s="31" t="s">
        <v>248</v>
      </c>
      <c r="C261" s="116" t="s">
        <v>182</v>
      </c>
      <c r="D261" s="28">
        <v>200</v>
      </c>
      <c r="E261" s="28">
        <v>200</v>
      </c>
      <c r="F261" s="153">
        <v>200</v>
      </c>
      <c r="G261" s="128"/>
      <c r="H261" s="5"/>
      <c r="I261" s="1"/>
    </row>
    <row r="262" spans="1:10" ht="258.75" customHeight="1">
      <c r="A262" s="30" t="s">
        <v>232</v>
      </c>
      <c r="B262" s="31" t="s">
        <v>324</v>
      </c>
      <c r="C262" s="116" t="s">
        <v>155</v>
      </c>
      <c r="D262" s="28">
        <v>50</v>
      </c>
      <c r="E262" s="28">
        <v>50</v>
      </c>
      <c r="F262" s="153">
        <v>10</v>
      </c>
      <c r="G262" s="128"/>
      <c r="H262" s="20"/>
      <c r="I262" s="2"/>
      <c r="J262" s="2"/>
    </row>
    <row r="263" spans="1:10" ht="87.75" customHeight="1">
      <c r="A263" s="32" t="s">
        <v>527</v>
      </c>
      <c r="B263" s="33" t="s">
        <v>526</v>
      </c>
      <c r="C263" s="118"/>
      <c r="D263" s="41">
        <f>D264</f>
        <v>300</v>
      </c>
      <c r="E263" s="41">
        <f>E264</f>
        <v>300</v>
      </c>
      <c r="F263" s="157">
        <f>F264</f>
        <v>300</v>
      </c>
      <c r="G263" s="130"/>
      <c r="H263" s="20"/>
      <c r="I263" s="2"/>
      <c r="J263" s="2"/>
    </row>
    <row r="264" spans="1:10" ht="75.75" customHeight="1">
      <c r="A264" s="30" t="s">
        <v>528</v>
      </c>
      <c r="B264" s="31" t="s">
        <v>526</v>
      </c>
      <c r="C264" s="116" t="s">
        <v>187</v>
      </c>
      <c r="D264" s="28">
        <v>300</v>
      </c>
      <c r="E264" s="28">
        <v>300</v>
      </c>
      <c r="F264" s="153">
        <v>300</v>
      </c>
      <c r="G264" s="128"/>
      <c r="H264" s="20"/>
      <c r="I264" s="2"/>
      <c r="J264" s="2"/>
    </row>
    <row r="265" spans="1:10" ht="87" customHeight="1">
      <c r="A265" s="32" t="s">
        <v>288</v>
      </c>
      <c r="B265" s="33" t="s">
        <v>238</v>
      </c>
      <c r="C265" s="117"/>
      <c r="D265" s="41">
        <f>D266</f>
        <v>60</v>
      </c>
      <c r="E265" s="41">
        <f>E266</f>
        <v>62</v>
      </c>
      <c r="F265" s="157">
        <f>F266</f>
        <v>65</v>
      </c>
      <c r="G265" s="130"/>
      <c r="H265" s="20"/>
      <c r="I265" s="2"/>
      <c r="J265" s="2"/>
    </row>
    <row r="266" spans="1:10" ht="87" customHeight="1">
      <c r="A266" s="30" t="s">
        <v>507</v>
      </c>
      <c r="B266" s="31" t="s">
        <v>238</v>
      </c>
      <c r="C266" s="116" t="s">
        <v>155</v>
      </c>
      <c r="D266" s="41">
        <v>60</v>
      </c>
      <c r="E266" s="41">
        <v>62</v>
      </c>
      <c r="F266" s="157">
        <v>65</v>
      </c>
      <c r="G266" s="130"/>
      <c r="H266" s="20"/>
      <c r="I266" s="2"/>
      <c r="J266" s="2"/>
    </row>
    <row r="267" spans="1:9" ht="116.25" customHeight="1">
      <c r="A267" s="32" t="s">
        <v>509</v>
      </c>
      <c r="B267" s="33" t="s">
        <v>508</v>
      </c>
      <c r="C267" s="118"/>
      <c r="D267" s="41">
        <f>D268</f>
        <v>70</v>
      </c>
      <c r="E267" s="41">
        <f>E268</f>
        <v>70</v>
      </c>
      <c r="F267" s="157">
        <f>F268</f>
        <v>70</v>
      </c>
      <c r="G267" s="130"/>
      <c r="H267" s="5"/>
      <c r="I267" s="1"/>
    </row>
    <row r="268" spans="1:9" ht="127.5" customHeight="1">
      <c r="A268" s="30" t="s">
        <v>510</v>
      </c>
      <c r="B268" s="31" t="s">
        <v>508</v>
      </c>
      <c r="C268" s="116" t="s">
        <v>155</v>
      </c>
      <c r="D268" s="28">
        <v>70</v>
      </c>
      <c r="E268" s="28">
        <v>70</v>
      </c>
      <c r="F268" s="153">
        <v>70</v>
      </c>
      <c r="G268" s="128"/>
      <c r="H268" s="5"/>
      <c r="I268" s="1"/>
    </row>
    <row r="269" spans="1:9" ht="249.75" customHeight="1">
      <c r="A269" s="32" t="s">
        <v>513</v>
      </c>
      <c r="B269" s="33" t="s">
        <v>511</v>
      </c>
      <c r="C269" s="118"/>
      <c r="D269" s="41">
        <f>D270</f>
        <v>15.2</v>
      </c>
      <c r="E269" s="41">
        <f>E270</f>
        <v>15.8</v>
      </c>
      <c r="F269" s="157">
        <f>F270</f>
        <v>16.5</v>
      </c>
      <c r="G269" s="130"/>
      <c r="H269" s="5"/>
      <c r="I269" s="1"/>
    </row>
    <row r="270" spans="1:9" ht="234" customHeight="1">
      <c r="A270" s="30" t="s">
        <v>514</v>
      </c>
      <c r="B270" s="31" t="s">
        <v>512</v>
      </c>
      <c r="C270" s="116" t="s">
        <v>155</v>
      </c>
      <c r="D270" s="28">
        <v>15.2</v>
      </c>
      <c r="E270" s="28">
        <v>15.8</v>
      </c>
      <c r="F270" s="153">
        <v>16.5</v>
      </c>
      <c r="G270" s="128"/>
      <c r="H270" s="5"/>
      <c r="I270" s="1"/>
    </row>
    <row r="271" spans="1:9" ht="97.5" customHeight="1">
      <c r="A271" s="34" t="s">
        <v>289</v>
      </c>
      <c r="B271" s="35" t="s">
        <v>290</v>
      </c>
      <c r="C271" s="118"/>
      <c r="D271" s="41">
        <f>D272+D275+D276+D277+D273+D274</f>
        <v>3143.7</v>
      </c>
      <c r="E271" s="41">
        <f>E272+E275+E276+E277+E273+E274</f>
        <v>3231.7</v>
      </c>
      <c r="F271" s="157">
        <f>F272+F275+F276+F277+F273+F274</f>
        <v>3292.7</v>
      </c>
      <c r="G271" s="130"/>
      <c r="H271" s="5"/>
      <c r="I271" s="1"/>
    </row>
    <row r="272" spans="1:9" ht="196.5" customHeight="1">
      <c r="A272" s="26" t="s">
        <v>503</v>
      </c>
      <c r="B272" s="27" t="s">
        <v>213</v>
      </c>
      <c r="C272" s="116" t="s">
        <v>25</v>
      </c>
      <c r="D272" s="28">
        <v>800</v>
      </c>
      <c r="E272" s="28">
        <v>810</v>
      </c>
      <c r="F272" s="153">
        <v>820</v>
      </c>
      <c r="G272" s="128"/>
      <c r="H272" s="5"/>
      <c r="I272" s="1"/>
    </row>
    <row r="273" spans="1:9" ht="196.5" customHeight="1">
      <c r="A273" s="26" t="s">
        <v>515</v>
      </c>
      <c r="B273" s="27" t="s">
        <v>213</v>
      </c>
      <c r="C273" s="116" t="s">
        <v>377</v>
      </c>
      <c r="D273" s="28">
        <v>23.6</v>
      </c>
      <c r="E273" s="28">
        <v>24.6</v>
      </c>
      <c r="F273" s="153">
        <v>25.6</v>
      </c>
      <c r="G273" s="128"/>
      <c r="H273" s="5"/>
      <c r="I273" s="1"/>
    </row>
    <row r="274" spans="1:9" ht="196.5" customHeight="1">
      <c r="A274" s="26" t="s">
        <v>517</v>
      </c>
      <c r="B274" s="27" t="s">
        <v>213</v>
      </c>
      <c r="C274" s="116" t="s">
        <v>497</v>
      </c>
      <c r="D274" s="28">
        <v>15.1</v>
      </c>
      <c r="E274" s="28">
        <v>15.1</v>
      </c>
      <c r="F274" s="153">
        <v>15.1</v>
      </c>
      <c r="G274" s="128"/>
      <c r="H274" s="5"/>
      <c r="I274" s="1"/>
    </row>
    <row r="275" spans="1:8" ht="195" customHeight="1">
      <c r="A275" s="26" t="s">
        <v>250</v>
      </c>
      <c r="B275" s="27" t="s">
        <v>213</v>
      </c>
      <c r="C275" s="114" t="s">
        <v>182</v>
      </c>
      <c r="D275" s="29">
        <v>600</v>
      </c>
      <c r="E275" s="29">
        <v>600</v>
      </c>
      <c r="F275" s="154">
        <v>600</v>
      </c>
      <c r="G275" s="9"/>
      <c r="H275" s="3"/>
    </row>
    <row r="276" spans="1:8" ht="135.75" customHeight="1">
      <c r="A276" s="26" t="s">
        <v>319</v>
      </c>
      <c r="B276" s="27" t="s">
        <v>215</v>
      </c>
      <c r="C276" s="116" t="s">
        <v>144</v>
      </c>
      <c r="D276" s="29">
        <v>105</v>
      </c>
      <c r="E276" s="29">
        <v>132</v>
      </c>
      <c r="F276" s="154">
        <v>132</v>
      </c>
      <c r="G276" s="9"/>
      <c r="H276" s="3"/>
    </row>
    <row r="277" spans="1:8" ht="135.75" customHeight="1">
      <c r="A277" s="26" t="s">
        <v>504</v>
      </c>
      <c r="B277" s="27" t="s">
        <v>215</v>
      </c>
      <c r="C277" s="116" t="s">
        <v>25</v>
      </c>
      <c r="D277" s="29">
        <v>1600</v>
      </c>
      <c r="E277" s="29">
        <v>1650</v>
      </c>
      <c r="F277" s="154">
        <v>1700</v>
      </c>
      <c r="G277" s="9"/>
      <c r="H277" s="3"/>
    </row>
    <row r="278" spans="1:8" ht="163.5" customHeight="1">
      <c r="A278" s="32" t="s">
        <v>532</v>
      </c>
      <c r="B278" s="33" t="s">
        <v>502</v>
      </c>
      <c r="C278" s="116"/>
      <c r="D278" s="41">
        <f>D279</f>
        <v>27000</v>
      </c>
      <c r="E278" s="41">
        <f>E279</f>
        <v>28000</v>
      </c>
      <c r="F278" s="157">
        <f>F279</f>
        <v>29000</v>
      </c>
      <c r="G278" s="130"/>
      <c r="H278" s="3"/>
    </row>
    <row r="279" spans="1:8" ht="165" customHeight="1">
      <c r="A279" s="30" t="s">
        <v>501</v>
      </c>
      <c r="B279" s="31" t="s">
        <v>502</v>
      </c>
      <c r="C279" s="116" t="s">
        <v>2</v>
      </c>
      <c r="D279" s="28">
        <v>27000</v>
      </c>
      <c r="E279" s="28">
        <v>28000</v>
      </c>
      <c r="F279" s="153">
        <v>29000</v>
      </c>
      <c r="G279" s="128"/>
      <c r="H279" s="3"/>
    </row>
    <row r="280" spans="1:7" ht="15.75">
      <c r="A280" s="63" t="s">
        <v>536</v>
      </c>
      <c r="B280" s="64" t="s">
        <v>537</v>
      </c>
      <c r="C280" s="119"/>
      <c r="D280" s="46">
        <f>D281+D365</f>
        <v>22808604.699999996</v>
      </c>
      <c r="E280" s="46">
        <f>E281+E365</f>
        <v>10890385.3</v>
      </c>
      <c r="F280" s="158">
        <f>F281+F365</f>
        <v>10754614.9</v>
      </c>
      <c r="G280" s="131"/>
    </row>
    <row r="281" spans="1:7" ht="47.25">
      <c r="A281" s="63" t="s">
        <v>538</v>
      </c>
      <c r="B281" s="65" t="s">
        <v>539</v>
      </c>
      <c r="C281" s="120"/>
      <c r="D281" s="46">
        <f>D282+D285+D361+D346</f>
        <v>22661685.699999996</v>
      </c>
      <c r="E281" s="46">
        <f>E282+E285+E361+E346</f>
        <v>10890385.3</v>
      </c>
      <c r="F281" s="158">
        <f>F282+F285+F361+F346</f>
        <v>10754614.9</v>
      </c>
      <c r="G281" s="131"/>
    </row>
    <row r="282" spans="1:7" ht="39.75" customHeight="1">
      <c r="A282" s="63" t="s">
        <v>540</v>
      </c>
      <c r="B282" s="66" t="s">
        <v>541</v>
      </c>
      <c r="C282" s="120"/>
      <c r="D282" s="46">
        <f>D283+D284</f>
        <v>11213784.6</v>
      </c>
      <c r="E282" s="46">
        <f>E283+E284</f>
        <v>8317641.2</v>
      </c>
      <c r="F282" s="158">
        <f>F283+F284</f>
        <v>8317641.2</v>
      </c>
      <c r="G282" s="131"/>
    </row>
    <row r="283" spans="1:7" ht="50.25" customHeight="1">
      <c r="A283" s="67" t="s">
        <v>542</v>
      </c>
      <c r="B283" s="68" t="s">
        <v>543</v>
      </c>
      <c r="C283" s="114" t="s">
        <v>187</v>
      </c>
      <c r="D283" s="47">
        <v>10332473.6</v>
      </c>
      <c r="E283" s="28">
        <v>8317641.2</v>
      </c>
      <c r="F283" s="153">
        <v>8317641.2</v>
      </c>
      <c r="G283" s="128"/>
    </row>
    <row r="284" spans="1:7" ht="84.75" customHeight="1">
      <c r="A284" s="67" t="s">
        <v>544</v>
      </c>
      <c r="B284" s="68" t="s">
        <v>545</v>
      </c>
      <c r="C284" s="114" t="s">
        <v>187</v>
      </c>
      <c r="D284" s="48">
        <v>881311</v>
      </c>
      <c r="E284" s="28"/>
      <c r="F284" s="153"/>
      <c r="G284" s="128"/>
    </row>
    <row r="285" spans="1:7" ht="53.25" customHeight="1">
      <c r="A285" s="69" t="s">
        <v>546</v>
      </c>
      <c r="B285" s="70" t="s">
        <v>547</v>
      </c>
      <c r="C285" s="121"/>
      <c r="D285" s="46">
        <f>SUM(D286:D345)</f>
        <v>10279303.999999998</v>
      </c>
      <c r="E285" s="46">
        <f>SUM(E286:E344)</f>
        <v>1432388.4</v>
      </c>
      <c r="F285" s="158">
        <f>SUM(F286:F344)</f>
        <v>1257208.1</v>
      </c>
      <c r="G285" s="131"/>
    </row>
    <row r="286" spans="1:7" ht="117.75" customHeight="1">
      <c r="A286" s="71" t="s">
        <v>548</v>
      </c>
      <c r="B286" s="68" t="s">
        <v>549</v>
      </c>
      <c r="C286" s="122" t="s">
        <v>183</v>
      </c>
      <c r="D286" s="49">
        <v>409940</v>
      </c>
      <c r="E286" s="49"/>
      <c r="F286" s="159"/>
      <c r="G286" s="134"/>
    </row>
    <row r="287" spans="1:7" ht="71.25" customHeight="1">
      <c r="A287" s="72" t="s">
        <v>550</v>
      </c>
      <c r="B287" s="73" t="s">
        <v>551</v>
      </c>
      <c r="C287" s="114" t="s">
        <v>552</v>
      </c>
      <c r="D287" s="49">
        <v>73503</v>
      </c>
      <c r="E287" s="104">
        <v>60435.8</v>
      </c>
      <c r="F287" s="160">
        <v>68602.8</v>
      </c>
      <c r="G287" s="135"/>
    </row>
    <row r="288" spans="1:7" ht="116.25" customHeight="1">
      <c r="A288" s="71" t="s">
        <v>553</v>
      </c>
      <c r="B288" s="73" t="s">
        <v>554</v>
      </c>
      <c r="C288" s="122" t="s">
        <v>183</v>
      </c>
      <c r="D288" s="49">
        <v>569847.5</v>
      </c>
      <c r="E288" s="49"/>
      <c r="F288" s="159"/>
      <c r="G288" s="134"/>
    </row>
    <row r="289" spans="1:7" ht="99.75" customHeight="1">
      <c r="A289" s="74" t="s">
        <v>555</v>
      </c>
      <c r="B289" s="75" t="s">
        <v>705</v>
      </c>
      <c r="C289" s="122" t="s">
        <v>520</v>
      </c>
      <c r="D289" s="49">
        <v>4273.9</v>
      </c>
      <c r="E289" s="49"/>
      <c r="F289" s="159"/>
      <c r="G289" s="134"/>
    </row>
    <row r="290" spans="1:7" ht="90" customHeight="1">
      <c r="A290" s="71" t="s">
        <v>556</v>
      </c>
      <c r="B290" s="75" t="s">
        <v>557</v>
      </c>
      <c r="C290" s="122" t="s">
        <v>558</v>
      </c>
      <c r="D290" s="49">
        <v>0</v>
      </c>
      <c r="E290" s="104">
        <v>64697.5</v>
      </c>
      <c r="F290" s="160">
        <v>8960.6</v>
      </c>
      <c r="G290" s="135"/>
    </row>
    <row r="291" spans="1:7" ht="78.75" customHeight="1">
      <c r="A291" s="71" t="s">
        <v>559</v>
      </c>
      <c r="B291" s="73" t="s">
        <v>560</v>
      </c>
      <c r="C291" s="122" t="s">
        <v>486</v>
      </c>
      <c r="D291" s="49">
        <v>2124.8</v>
      </c>
      <c r="E291" s="49"/>
      <c r="F291" s="159"/>
      <c r="G291" s="134"/>
    </row>
    <row r="292" spans="1:7" ht="129.75" customHeight="1">
      <c r="A292" s="71" t="s">
        <v>561</v>
      </c>
      <c r="B292" s="68" t="s">
        <v>562</v>
      </c>
      <c r="C292" s="122" t="s">
        <v>497</v>
      </c>
      <c r="D292" s="50">
        <v>158.4</v>
      </c>
      <c r="E292" s="104">
        <v>164.9</v>
      </c>
      <c r="F292" s="161"/>
      <c r="G292" s="137"/>
    </row>
    <row r="293" spans="1:7" ht="114.75" customHeight="1">
      <c r="A293" s="71" t="s">
        <v>563</v>
      </c>
      <c r="B293" s="73" t="s">
        <v>564</v>
      </c>
      <c r="C293" s="116" t="s">
        <v>147</v>
      </c>
      <c r="D293" s="50">
        <v>12237.6</v>
      </c>
      <c r="E293" s="50"/>
      <c r="F293" s="162"/>
      <c r="G293" s="136"/>
    </row>
    <row r="294" spans="1:7" ht="101.25" customHeight="1">
      <c r="A294" s="71" t="s">
        <v>565</v>
      </c>
      <c r="B294" s="73" t="s">
        <v>566</v>
      </c>
      <c r="C294" s="114" t="s">
        <v>186</v>
      </c>
      <c r="D294" s="50">
        <v>30288.2</v>
      </c>
      <c r="E294" s="50"/>
      <c r="F294" s="162"/>
      <c r="G294" s="136"/>
    </row>
    <row r="295" spans="1:7" ht="85.5" customHeight="1">
      <c r="A295" s="71" t="s">
        <v>567</v>
      </c>
      <c r="B295" s="68" t="s">
        <v>568</v>
      </c>
      <c r="C295" s="122" t="s">
        <v>695</v>
      </c>
      <c r="D295" s="50">
        <v>95073.6</v>
      </c>
      <c r="E295" s="50"/>
      <c r="F295" s="162"/>
      <c r="G295" s="136"/>
    </row>
    <row r="296" spans="1:7" ht="211.5" customHeight="1">
      <c r="A296" s="71" t="s">
        <v>569</v>
      </c>
      <c r="B296" s="68" t="s">
        <v>704</v>
      </c>
      <c r="C296" s="114" t="s">
        <v>186</v>
      </c>
      <c r="D296" s="50">
        <v>39105</v>
      </c>
      <c r="E296" s="104">
        <v>38315</v>
      </c>
      <c r="F296" s="160">
        <v>37525</v>
      </c>
      <c r="G296" s="135"/>
    </row>
    <row r="297" spans="1:7" ht="148.5" customHeight="1">
      <c r="A297" s="74" t="s">
        <v>570</v>
      </c>
      <c r="B297" s="68" t="s">
        <v>571</v>
      </c>
      <c r="C297" s="116" t="s">
        <v>147</v>
      </c>
      <c r="D297" s="50">
        <v>37004.7</v>
      </c>
      <c r="E297" s="50"/>
      <c r="F297" s="162"/>
      <c r="G297" s="136"/>
    </row>
    <row r="298" spans="1:7" ht="132.75" customHeight="1">
      <c r="A298" s="71" t="s">
        <v>572</v>
      </c>
      <c r="B298" s="73" t="s">
        <v>573</v>
      </c>
      <c r="C298" s="116" t="s">
        <v>147</v>
      </c>
      <c r="D298" s="50">
        <v>118654.9</v>
      </c>
      <c r="E298" s="50"/>
      <c r="F298" s="162"/>
      <c r="G298" s="136"/>
    </row>
    <row r="299" spans="1:7" ht="105" customHeight="1">
      <c r="A299" s="71" t="s">
        <v>574</v>
      </c>
      <c r="B299" s="68" t="s">
        <v>575</v>
      </c>
      <c r="C299" s="116" t="s">
        <v>147</v>
      </c>
      <c r="D299" s="51">
        <v>47072.9</v>
      </c>
      <c r="E299" s="104">
        <v>47072.9</v>
      </c>
      <c r="F299" s="160">
        <v>55119.4</v>
      </c>
      <c r="G299" s="135"/>
    </row>
    <row r="300" spans="1:7" ht="81" customHeight="1">
      <c r="A300" s="71" t="s">
        <v>576</v>
      </c>
      <c r="B300" s="68" t="s">
        <v>577</v>
      </c>
      <c r="C300" s="114" t="s">
        <v>186</v>
      </c>
      <c r="D300" s="50">
        <v>22717.8</v>
      </c>
      <c r="E300" s="50"/>
      <c r="F300" s="162"/>
      <c r="G300" s="136"/>
    </row>
    <row r="301" spans="1:7" ht="66.75" customHeight="1">
      <c r="A301" s="71" t="s">
        <v>578</v>
      </c>
      <c r="B301" s="68" t="s">
        <v>579</v>
      </c>
      <c r="C301" s="114" t="s">
        <v>186</v>
      </c>
      <c r="D301" s="50">
        <v>46217.3</v>
      </c>
      <c r="E301" s="50"/>
      <c r="F301" s="162"/>
      <c r="G301" s="136"/>
    </row>
    <row r="302" spans="1:7" ht="57.75" customHeight="1">
      <c r="A302" s="71" t="s">
        <v>580</v>
      </c>
      <c r="B302" s="101" t="s">
        <v>581</v>
      </c>
      <c r="C302" s="114" t="s">
        <v>186</v>
      </c>
      <c r="D302" s="50">
        <v>20419</v>
      </c>
      <c r="E302" s="104">
        <v>20202</v>
      </c>
      <c r="F302" s="160">
        <v>19863.3</v>
      </c>
      <c r="G302" s="135"/>
    </row>
    <row r="303" spans="1:7" ht="76.5" customHeight="1">
      <c r="A303" s="71" t="s">
        <v>582</v>
      </c>
      <c r="B303" s="73" t="s">
        <v>583</v>
      </c>
      <c r="C303" s="114" t="s">
        <v>186</v>
      </c>
      <c r="D303" s="50">
        <v>8131.4</v>
      </c>
      <c r="E303" s="104">
        <v>8191.5</v>
      </c>
      <c r="F303" s="160">
        <v>7825.8</v>
      </c>
      <c r="G303" s="135"/>
    </row>
    <row r="304" spans="1:7" ht="90.75" customHeight="1">
      <c r="A304" s="71" t="s">
        <v>584</v>
      </c>
      <c r="B304" s="75" t="s">
        <v>585</v>
      </c>
      <c r="C304" s="116" t="s">
        <v>147</v>
      </c>
      <c r="D304" s="50">
        <v>156634.4</v>
      </c>
      <c r="E304" s="50"/>
      <c r="F304" s="162"/>
      <c r="G304" s="136"/>
    </row>
    <row r="305" spans="1:7" ht="149.25" customHeight="1">
      <c r="A305" s="71" t="s">
        <v>586</v>
      </c>
      <c r="B305" s="73" t="s">
        <v>587</v>
      </c>
      <c r="C305" s="122" t="s">
        <v>486</v>
      </c>
      <c r="D305" s="50">
        <v>1986.1</v>
      </c>
      <c r="E305" s="50"/>
      <c r="F305" s="162"/>
      <c r="G305" s="136"/>
    </row>
    <row r="306" spans="1:7" ht="67.5" customHeight="1">
      <c r="A306" s="76" t="s">
        <v>606</v>
      </c>
      <c r="B306" s="77" t="s">
        <v>710</v>
      </c>
      <c r="C306" s="116" t="s">
        <v>147</v>
      </c>
      <c r="D306" s="50">
        <v>460585.2</v>
      </c>
      <c r="E306" s="50"/>
      <c r="F306" s="162"/>
      <c r="G306" s="136"/>
    </row>
    <row r="307" spans="1:7" ht="99.75" customHeight="1">
      <c r="A307" s="71" t="s">
        <v>588</v>
      </c>
      <c r="B307" s="73" t="s">
        <v>589</v>
      </c>
      <c r="C307" s="122" t="s">
        <v>183</v>
      </c>
      <c r="D307" s="50">
        <v>41837.6</v>
      </c>
      <c r="E307" s="50"/>
      <c r="F307" s="162"/>
      <c r="G307" s="136"/>
    </row>
    <row r="308" spans="1:7" ht="72.75" customHeight="1">
      <c r="A308" s="71" t="s">
        <v>590</v>
      </c>
      <c r="B308" s="75" t="s">
        <v>591</v>
      </c>
      <c r="C308" s="123" t="s">
        <v>174</v>
      </c>
      <c r="D308" s="50">
        <v>2571.2</v>
      </c>
      <c r="E308" s="50"/>
      <c r="F308" s="162"/>
      <c r="G308" s="136"/>
    </row>
    <row r="309" spans="1:7" ht="145.5" customHeight="1">
      <c r="A309" s="76" t="s">
        <v>592</v>
      </c>
      <c r="B309" s="77" t="s">
        <v>593</v>
      </c>
      <c r="C309" s="116" t="s">
        <v>147</v>
      </c>
      <c r="D309" s="50">
        <v>24750</v>
      </c>
      <c r="E309" s="50"/>
      <c r="F309" s="162"/>
      <c r="G309" s="136"/>
    </row>
    <row r="310" spans="1:7" ht="134.25" customHeight="1">
      <c r="A310" s="78" t="s">
        <v>594</v>
      </c>
      <c r="B310" s="91" t="s">
        <v>595</v>
      </c>
      <c r="C310" s="116" t="s">
        <v>154</v>
      </c>
      <c r="D310" s="50"/>
      <c r="E310" s="50"/>
      <c r="F310" s="163">
        <v>5639.5</v>
      </c>
      <c r="G310" s="138"/>
    </row>
    <row r="311" spans="1:7" ht="89.25" customHeight="1">
      <c r="A311" s="71" t="s">
        <v>658</v>
      </c>
      <c r="B311" s="101" t="s">
        <v>659</v>
      </c>
      <c r="C311" s="116" t="s">
        <v>154</v>
      </c>
      <c r="D311" s="57">
        <v>12565.6</v>
      </c>
      <c r="E311" s="57"/>
      <c r="F311" s="164"/>
      <c r="G311" s="139"/>
    </row>
    <row r="312" spans="1:7" ht="88.5" customHeight="1">
      <c r="A312" s="76" t="s">
        <v>596</v>
      </c>
      <c r="B312" s="79" t="s">
        <v>701</v>
      </c>
      <c r="C312" s="122" t="s">
        <v>497</v>
      </c>
      <c r="D312" s="50">
        <v>7006.6</v>
      </c>
      <c r="E312" s="50"/>
      <c r="F312" s="162"/>
      <c r="G312" s="136"/>
    </row>
    <row r="313" spans="1:7" ht="83.25" customHeight="1">
      <c r="A313" s="76" t="s">
        <v>597</v>
      </c>
      <c r="B313" s="80" t="s">
        <v>598</v>
      </c>
      <c r="C313" s="116" t="s">
        <v>147</v>
      </c>
      <c r="D313" s="50">
        <v>434062.6</v>
      </c>
      <c r="E313" s="104">
        <v>425426.8</v>
      </c>
      <c r="F313" s="160">
        <v>408609.1</v>
      </c>
      <c r="G313" s="135"/>
    </row>
    <row r="314" spans="1:7" ht="90" customHeight="1">
      <c r="A314" s="76" t="s">
        <v>599</v>
      </c>
      <c r="B314" s="80" t="s">
        <v>600</v>
      </c>
      <c r="C314" s="116" t="s">
        <v>147</v>
      </c>
      <c r="D314" s="50">
        <v>342802.2</v>
      </c>
      <c r="E314" s="50"/>
      <c r="F314" s="162"/>
      <c r="G314" s="136"/>
    </row>
    <row r="315" spans="1:7" ht="97.5" customHeight="1">
      <c r="A315" s="76" t="s">
        <v>601</v>
      </c>
      <c r="B315" s="80" t="s">
        <v>709</v>
      </c>
      <c r="C315" s="122" t="s">
        <v>183</v>
      </c>
      <c r="D315" s="50">
        <v>30901.4</v>
      </c>
      <c r="E315" s="50"/>
      <c r="F315" s="162"/>
      <c r="G315" s="136"/>
    </row>
    <row r="316" spans="1:7" ht="89.25" customHeight="1">
      <c r="A316" s="76" t="s">
        <v>602</v>
      </c>
      <c r="B316" s="77" t="s">
        <v>603</v>
      </c>
      <c r="C316" s="116" t="s">
        <v>154</v>
      </c>
      <c r="D316" s="50">
        <v>210000</v>
      </c>
      <c r="E316" s="50"/>
      <c r="F316" s="162"/>
      <c r="G316" s="136"/>
    </row>
    <row r="317" spans="1:7" ht="80.25" customHeight="1">
      <c r="A317" s="76" t="s">
        <v>604</v>
      </c>
      <c r="B317" s="80" t="s">
        <v>605</v>
      </c>
      <c r="C317" s="114" t="s">
        <v>552</v>
      </c>
      <c r="D317" s="50">
        <v>348906.4</v>
      </c>
      <c r="E317" s="50"/>
      <c r="F317" s="162"/>
      <c r="G317" s="136"/>
    </row>
    <row r="318" spans="1:7" ht="75" customHeight="1">
      <c r="A318" s="76" t="s">
        <v>607</v>
      </c>
      <c r="B318" s="80" t="s">
        <v>608</v>
      </c>
      <c r="C318" s="114" t="s">
        <v>552</v>
      </c>
      <c r="D318" s="50">
        <v>17820</v>
      </c>
      <c r="E318" s="104">
        <v>17820</v>
      </c>
      <c r="F318" s="160">
        <v>17820</v>
      </c>
      <c r="G318" s="135"/>
    </row>
    <row r="319" spans="1:7" ht="84.75" customHeight="1">
      <c r="A319" s="81" t="s">
        <v>609</v>
      </c>
      <c r="B319" s="82" t="s">
        <v>610</v>
      </c>
      <c r="C319" s="114" t="s">
        <v>552</v>
      </c>
      <c r="D319" s="50">
        <v>25193.3</v>
      </c>
      <c r="E319" s="104">
        <v>24604.2</v>
      </c>
      <c r="F319" s="160">
        <v>24604.2</v>
      </c>
      <c r="G319" s="135"/>
    </row>
    <row r="320" spans="1:7" ht="69.75" customHeight="1">
      <c r="A320" s="83" t="s">
        <v>611</v>
      </c>
      <c r="B320" s="84" t="s">
        <v>612</v>
      </c>
      <c r="C320" s="114" t="s">
        <v>186</v>
      </c>
      <c r="D320" s="50">
        <v>47649.5</v>
      </c>
      <c r="E320" s="50"/>
      <c r="F320" s="162"/>
      <c r="G320" s="136"/>
    </row>
    <row r="321" spans="1:7" ht="65.25" customHeight="1">
      <c r="A321" s="85" t="s">
        <v>613</v>
      </c>
      <c r="B321" s="84" t="s">
        <v>614</v>
      </c>
      <c r="C321" s="114" t="s">
        <v>155</v>
      </c>
      <c r="D321" s="50">
        <v>488116</v>
      </c>
      <c r="E321" s="59">
        <v>73413.2</v>
      </c>
      <c r="F321" s="165">
        <v>0</v>
      </c>
      <c r="G321" s="141"/>
    </row>
    <row r="322" spans="1:7" ht="69.75" customHeight="1">
      <c r="A322" s="83" t="s">
        <v>615</v>
      </c>
      <c r="B322" s="84" t="s">
        <v>616</v>
      </c>
      <c r="C322" s="114" t="s">
        <v>155</v>
      </c>
      <c r="D322" s="50">
        <v>4113649.8</v>
      </c>
      <c r="E322" s="50"/>
      <c r="F322" s="162"/>
      <c r="G322" s="136"/>
    </row>
    <row r="323" spans="1:7" ht="116.25" customHeight="1">
      <c r="A323" s="83" t="s">
        <v>617</v>
      </c>
      <c r="B323" s="82" t="s">
        <v>711</v>
      </c>
      <c r="C323" s="114" t="s">
        <v>186</v>
      </c>
      <c r="D323" s="50">
        <v>4182.2</v>
      </c>
      <c r="E323" s="104">
        <v>4123.4</v>
      </c>
      <c r="F323" s="160">
        <v>4232.8</v>
      </c>
      <c r="G323" s="135"/>
    </row>
    <row r="324" spans="1:7" ht="87" customHeight="1">
      <c r="A324" s="83" t="s">
        <v>618</v>
      </c>
      <c r="B324" s="82" t="s">
        <v>619</v>
      </c>
      <c r="C324" s="122" t="s">
        <v>497</v>
      </c>
      <c r="D324" s="50">
        <v>5525</v>
      </c>
      <c r="E324" s="104">
        <v>5619.5</v>
      </c>
      <c r="F324" s="160">
        <v>5558.5</v>
      </c>
      <c r="G324" s="135"/>
    </row>
    <row r="325" spans="1:7" ht="102" customHeight="1">
      <c r="A325" s="83" t="s">
        <v>621</v>
      </c>
      <c r="B325" s="82" t="s">
        <v>622</v>
      </c>
      <c r="C325" s="114" t="s">
        <v>620</v>
      </c>
      <c r="D325" s="51">
        <v>14780.5</v>
      </c>
      <c r="E325" s="28"/>
      <c r="F325" s="153"/>
      <c r="G325" s="128"/>
    </row>
    <row r="326" spans="1:7" ht="84.75" customHeight="1">
      <c r="A326" s="83" t="s">
        <v>623</v>
      </c>
      <c r="B326" s="84" t="s">
        <v>624</v>
      </c>
      <c r="C326" s="114" t="s">
        <v>620</v>
      </c>
      <c r="D326" s="51">
        <v>11482.7</v>
      </c>
      <c r="E326" s="104">
        <v>11190.3</v>
      </c>
      <c r="F326" s="160">
        <v>11190.3</v>
      </c>
      <c r="G326" s="135"/>
    </row>
    <row r="327" spans="1:7" ht="78.75" customHeight="1">
      <c r="A327" s="83" t="s">
        <v>625</v>
      </c>
      <c r="B327" s="103" t="s">
        <v>626</v>
      </c>
      <c r="C327" s="114" t="s">
        <v>552</v>
      </c>
      <c r="D327" s="51">
        <v>83624</v>
      </c>
      <c r="E327" s="28"/>
      <c r="F327" s="153"/>
      <c r="G327" s="128"/>
    </row>
    <row r="328" spans="1:7" ht="97.5" customHeight="1">
      <c r="A328" s="83" t="s">
        <v>627</v>
      </c>
      <c r="B328" s="84" t="s">
        <v>628</v>
      </c>
      <c r="C328" s="122" t="s">
        <v>183</v>
      </c>
      <c r="D328" s="51">
        <v>51541.1</v>
      </c>
      <c r="E328" s="59">
        <v>52481.3</v>
      </c>
      <c r="F328" s="166">
        <v>51090.4</v>
      </c>
      <c r="G328" s="140"/>
    </row>
    <row r="329" spans="1:7" ht="66.75" customHeight="1">
      <c r="A329" s="83" t="s">
        <v>629</v>
      </c>
      <c r="B329" s="82" t="s">
        <v>630</v>
      </c>
      <c r="C329" s="114" t="s">
        <v>552</v>
      </c>
      <c r="D329" s="51">
        <v>317117.8</v>
      </c>
      <c r="E329" s="104">
        <v>317117.8</v>
      </c>
      <c r="F329" s="160">
        <v>342816.1</v>
      </c>
      <c r="G329" s="135"/>
    </row>
    <row r="330" spans="1:7" ht="71.25" customHeight="1">
      <c r="A330" s="86" t="s">
        <v>631</v>
      </c>
      <c r="B330" s="82" t="s">
        <v>632</v>
      </c>
      <c r="C330" s="114" t="s">
        <v>182</v>
      </c>
      <c r="D330" s="28">
        <v>8050.7</v>
      </c>
      <c r="E330" s="104">
        <v>97666.4</v>
      </c>
      <c r="F330" s="160">
        <v>40976.5</v>
      </c>
      <c r="G330" s="135"/>
    </row>
    <row r="331" spans="1:7" ht="78.75">
      <c r="A331" s="86" t="s">
        <v>633</v>
      </c>
      <c r="B331" s="82" t="s">
        <v>634</v>
      </c>
      <c r="C331" s="114" t="s">
        <v>620</v>
      </c>
      <c r="D331" s="52">
        <v>29045.7</v>
      </c>
      <c r="E331" s="28"/>
      <c r="F331" s="167"/>
      <c r="G331" s="132"/>
    </row>
    <row r="332" spans="1:7" ht="78.75">
      <c r="A332" s="86" t="s">
        <v>635</v>
      </c>
      <c r="B332" s="82" t="s">
        <v>636</v>
      </c>
      <c r="C332" s="114" t="s">
        <v>620</v>
      </c>
      <c r="D332" s="52">
        <v>9806.2</v>
      </c>
      <c r="E332" s="104">
        <v>9091.7</v>
      </c>
      <c r="F332" s="160">
        <v>7544.8</v>
      </c>
      <c r="G332" s="135"/>
    </row>
    <row r="333" spans="1:7" ht="86.25" customHeight="1">
      <c r="A333" s="83" t="s">
        <v>637</v>
      </c>
      <c r="B333" s="84" t="s">
        <v>638</v>
      </c>
      <c r="C333" s="114" t="s">
        <v>620</v>
      </c>
      <c r="D333" s="51">
        <v>2424.9</v>
      </c>
      <c r="E333" s="28"/>
      <c r="F333" s="153"/>
      <c r="G333" s="128"/>
    </row>
    <row r="334" spans="1:7" ht="78.75">
      <c r="A334" s="83" t="s">
        <v>639</v>
      </c>
      <c r="B334" s="84" t="s">
        <v>640</v>
      </c>
      <c r="C334" s="114" t="s">
        <v>620</v>
      </c>
      <c r="D334" s="51">
        <v>222649.2</v>
      </c>
      <c r="E334" s="59">
        <v>2885.8</v>
      </c>
      <c r="F334" s="166">
        <v>2900.1</v>
      </c>
      <c r="G334" s="140"/>
    </row>
    <row r="335" spans="1:7" ht="70.5" customHeight="1">
      <c r="A335" s="87" t="s">
        <v>641</v>
      </c>
      <c r="B335" s="84" t="s">
        <v>642</v>
      </c>
      <c r="C335" s="122" t="s">
        <v>486</v>
      </c>
      <c r="D335" s="51">
        <v>49550</v>
      </c>
      <c r="E335" s="28"/>
      <c r="F335" s="153"/>
      <c r="G335" s="128"/>
    </row>
    <row r="336" spans="1:7" ht="110.25">
      <c r="A336" s="88" t="s">
        <v>643</v>
      </c>
      <c r="B336" s="82" t="s">
        <v>644</v>
      </c>
      <c r="C336" s="116" t="s">
        <v>154</v>
      </c>
      <c r="D336" s="53">
        <v>21016.1</v>
      </c>
      <c r="E336" s="54"/>
      <c r="F336" s="168"/>
      <c r="G336" s="133"/>
    </row>
    <row r="337" spans="1:7" ht="120" customHeight="1">
      <c r="A337" s="74" t="s">
        <v>645</v>
      </c>
      <c r="B337" s="102" t="s">
        <v>646</v>
      </c>
      <c r="C337" s="122" t="s">
        <v>183</v>
      </c>
      <c r="D337" s="51">
        <v>161778</v>
      </c>
      <c r="E337" s="28"/>
      <c r="F337" s="168"/>
      <c r="G337" s="133"/>
    </row>
    <row r="338" spans="1:7" ht="78.75">
      <c r="A338" s="88" t="s">
        <v>647</v>
      </c>
      <c r="B338" s="80" t="s">
        <v>708</v>
      </c>
      <c r="C338" s="114" t="s">
        <v>620</v>
      </c>
      <c r="D338" s="50">
        <v>12500</v>
      </c>
      <c r="E338" s="50"/>
      <c r="F338" s="162"/>
      <c r="G338" s="136"/>
    </row>
    <row r="339" spans="1:7" ht="78.75">
      <c r="A339" s="71" t="s">
        <v>648</v>
      </c>
      <c r="B339" s="101" t="s">
        <v>649</v>
      </c>
      <c r="C339" s="114" t="s">
        <v>620</v>
      </c>
      <c r="D339" s="50">
        <v>11100.4</v>
      </c>
      <c r="E339" s="105"/>
      <c r="F339" s="169"/>
      <c r="G339" s="142"/>
    </row>
    <row r="340" spans="1:7" ht="67.5" customHeight="1">
      <c r="A340" s="71" t="s">
        <v>650</v>
      </c>
      <c r="B340" s="75" t="s">
        <v>651</v>
      </c>
      <c r="C340" s="114" t="s">
        <v>552</v>
      </c>
      <c r="D340" s="50">
        <v>31444.8</v>
      </c>
      <c r="E340" s="104">
        <v>34328.9</v>
      </c>
      <c r="F340" s="160">
        <v>34328.9</v>
      </c>
      <c r="G340" s="135"/>
    </row>
    <row r="341" spans="1:7" ht="120" customHeight="1">
      <c r="A341" s="71" t="s">
        <v>707</v>
      </c>
      <c r="B341" s="73" t="s">
        <v>652</v>
      </c>
      <c r="C341" s="114" t="s">
        <v>186</v>
      </c>
      <c r="D341" s="50">
        <v>116689.7</v>
      </c>
      <c r="E341" s="104">
        <v>93539.5</v>
      </c>
      <c r="F341" s="153"/>
      <c r="G341" s="128"/>
    </row>
    <row r="342" spans="1:7" ht="71.25" customHeight="1">
      <c r="A342" s="71" t="s">
        <v>653</v>
      </c>
      <c r="B342" s="73" t="s">
        <v>654</v>
      </c>
      <c r="C342" s="122" t="s">
        <v>486</v>
      </c>
      <c r="D342" s="50">
        <v>12000</v>
      </c>
      <c r="E342" s="104">
        <v>24000</v>
      </c>
      <c r="F342" s="160">
        <v>102000</v>
      </c>
      <c r="G342" s="135"/>
    </row>
    <row r="343" spans="1:7" ht="153.75" customHeight="1">
      <c r="A343" s="71" t="s">
        <v>655</v>
      </c>
      <c r="B343" s="101" t="s">
        <v>706</v>
      </c>
      <c r="C343" s="122" t="s">
        <v>497</v>
      </c>
      <c r="D343" s="55">
        <v>120762.1</v>
      </c>
      <c r="E343" s="55"/>
      <c r="F343" s="170"/>
      <c r="G343" s="143"/>
    </row>
    <row r="344" spans="1:7" ht="90" customHeight="1">
      <c r="A344" s="71" t="s">
        <v>656</v>
      </c>
      <c r="B344" s="73" t="s">
        <v>657</v>
      </c>
      <c r="C344" s="114" t="s">
        <v>155</v>
      </c>
      <c r="D344" s="56">
        <v>410192.2</v>
      </c>
      <c r="E344" s="56"/>
      <c r="F344" s="171"/>
      <c r="G344" s="144"/>
    </row>
    <row r="345" spans="1:7" ht="94.5">
      <c r="A345" s="83" t="s">
        <v>713</v>
      </c>
      <c r="B345" s="100" t="s">
        <v>714</v>
      </c>
      <c r="C345" s="114" t="s">
        <v>620</v>
      </c>
      <c r="D345" s="50">
        <v>268232.8</v>
      </c>
      <c r="E345" s="50"/>
      <c r="F345" s="162"/>
      <c r="G345" s="136"/>
    </row>
    <row r="346" spans="1:7" ht="38.25" customHeight="1">
      <c r="A346" s="89" t="s">
        <v>696</v>
      </c>
      <c r="B346" s="94" t="s">
        <v>697</v>
      </c>
      <c r="C346" s="114"/>
      <c r="D346" s="58">
        <f>SUM(D347:D360)</f>
        <v>793193.2000000002</v>
      </c>
      <c r="E346" s="58">
        <f>SUM(E347:E360)</f>
        <v>764481.7000000002</v>
      </c>
      <c r="F346" s="172">
        <f>SUM(F347:F360)</f>
        <v>807568.5</v>
      </c>
      <c r="G346" s="145"/>
    </row>
    <row r="347" spans="1:7" ht="85.5" customHeight="1">
      <c r="A347" s="90" t="s">
        <v>660</v>
      </c>
      <c r="B347" s="91" t="s">
        <v>661</v>
      </c>
      <c r="C347" s="122" t="s">
        <v>558</v>
      </c>
      <c r="D347" s="49">
        <v>20677.7</v>
      </c>
      <c r="E347" s="106"/>
      <c r="F347" s="173"/>
      <c r="G347" s="146"/>
    </row>
    <row r="348" spans="1:7" ht="99" customHeight="1">
      <c r="A348" s="90" t="s">
        <v>662</v>
      </c>
      <c r="B348" s="91" t="s">
        <v>663</v>
      </c>
      <c r="C348" s="114" t="s">
        <v>185</v>
      </c>
      <c r="D348" s="57">
        <v>149.8</v>
      </c>
      <c r="E348" s="104">
        <v>56.4</v>
      </c>
      <c r="F348" s="160">
        <v>1629.8</v>
      </c>
      <c r="G348" s="135"/>
    </row>
    <row r="349" spans="1:7" ht="92.25" customHeight="1">
      <c r="A349" s="92" t="s">
        <v>664</v>
      </c>
      <c r="B349" s="101" t="s">
        <v>703</v>
      </c>
      <c r="C349" s="122" t="s">
        <v>558</v>
      </c>
      <c r="D349" s="54">
        <v>1500</v>
      </c>
      <c r="E349" s="104">
        <v>3000</v>
      </c>
      <c r="F349" s="153"/>
      <c r="G349" s="128"/>
    </row>
    <row r="350" spans="1:7" ht="93" customHeight="1">
      <c r="A350" s="90" t="s">
        <v>665</v>
      </c>
      <c r="B350" s="91" t="s">
        <v>666</v>
      </c>
      <c r="C350" s="122" t="s">
        <v>558</v>
      </c>
      <c r="D350" s="57">
        <v>5068.2</v>
      </c>
      <c r="E350" s="104">
        <v>15068.2</v>
      </c>
      <c r="F350" s="160">
        <v>48307.1</v>
      </c>
      <c r="G350" s="135"/>
    </row>
    <row r="351" spans="1:7" ht="145.5" customHeight="1">
      <c r="A351" s="90" t="s">
        <v>667</v>
      </c>
      <c r="B351" s="97" t="s">
        <v>668</v>
      </c>
      <c r="C351" s="116" t="s">
        <v>183</v>
      </c>
      <c r="D351" s="57"/>
      <c r="E351" s="104"/>
      <c r="F351" s="160">
        <v>2677.5</v>
      </c>
      <c r="G351" s="135"/>
    </row>
    <row r="352" spans="1:7" ht="120.75" customHeight="1">
      <c r="A352" s="90" t="s">
        <v>669</v>
      </c>
      <c r="B352" s="91" t="s">
        <v>670</v>
      </c>
      <c r="C352" s="116" t="s">
        <v>183</v>
      </c>
      <c r="D352" s="57">
        <v>8088.2</v>
      </c>
      <c r="E352" s="57">
        <v>7963.1</v>
      </c>
      <c r="F352" s="164">
        <v>8227.5</v>
      </c>
      <c r="G352" s="139"/>
    </row>
    <row r="353" spans="1:7" ht="120.75" customHeight="1">
      <c r="A353" s="90" t="s">
        <v>671</v>
      </c>
      <c r="B353" s="91" t="s">
        <v>672</v>
      </c>
      <c r="C353" s="116" t="s">
        <v>183</v>
      </c>
      <c r="D353" s="57">
        <v>15705.2</v>
      </c>
      <c r="E353" s="57">
        <v>15784.6</v>
      </c>
      <c r="F353" s="166">
        <v>15962</v>
      </c>
      <c r="G353" s="140"/>
    </row>
    <row r="354" spans="1:7" ht="102.75" customHeight="1">
      <c r="A354" s="90" t="s">
        <v>673</v>
      </c>
      <c r="B354" s="82" t="s">
        <v>702</v>
      </c>
      <c r="C354" s="122" t="s">
        <v>497</v>
      </c>
      <c r="D354" s="57">
        <v>59258.5</v>
      </c>
      <c r="E354" s="104">
        <v>61627.4</v>
      </c>
      <c r="F354" s="160">
        <v>64093.2</v>
      </c>
      <c r="G354" s="135"/>
    </row>
    <row r="355" spans="1:7" ht="136.5" customHeight="1">
      <c r="A355" s="90" t="s">
        <v>674</v>
      </c>
      <c r="B355" s="97" t="s">
        <v>675</v>
      </c>
      <c r="C355" s="122" t="s">
        <v>497</v>
      </c>
      <c r="D355" s="57">
        <v>30</v>
      </c>
      <c r="E355" s="104">
        <v>30.8</v>
      </c>
      <c r="F355" s="160">
        <v>31.6</v>
      </c>
      <c r="G355" s="135"/>
    </row>
    <row r="356" spans="1:7" ht="60.75" customHeight="1">
      <c r="A356" s="90" t="s">
        <v>676</v>
      </c>
      <c r="B356" s="91" t="s">
        <v>677</v>
      </c>
      <c r="C356" s="122" t="s">
        <v>497</v>
      </c>
      <c r="D356" s="57">
        <v>432404.2</v>
      </c>
      <c r="E356" s="104">
        <v>439688.2</v>
      </c>
      <c r="F356" s="160">
        <v>436149.1</v>
      </c>
      <c r="G356" s="135"/>
    </row>
    <row r="357" spans="1:7" ht="118.5" customHeight="1">
      <c r="A357" s="90" t="s">
        <v>678</v>
      </c>
      <c r="B357" s="97" t="s">
        <v>712</v>
      </c>
      <c r="C357" s="122" t="s">
        <v>497</v>
      </c>
      <c r="D357" s="57">
        <v>170950.8</v>
      </c>
      <c r="E357" s="104">
        <v>153270.7</v>
      </c>
      <c r="F357" s="160">
        <v>162520.7</v>
      </c>
      <c r="G357" s="135"/>
    </row>
    <row r="358" spans="1:7" ht="84.75" customHeight="1">
      <c r="A358" s="90" t="s">
        <v>679</v>
      </c>
      <c r="B358" s="91" t="s">
        <v>680</v>
      </c>
      <c r="C358" s="114" t="s">
        <v>558</v>
      </c>
      <c r="D358" s="55">
        <v>36288.5</v>
      </c>
      <c r="E358" s="104">
        <v>35469.5</v>
      </c>
      <c r="F358" s="160">
        <v>35605.5</v>
      </c>
      <c r="G358" s="135"/>
    </row>
    <row r="359" spans="1:7" ht="87" customHeight="1">
      <c r="A359" s="90" t="s">
        <v>681</v>
      </c>
      <c r="B359" s="91" t="s">
        <v>682</v>
      </c>
      <c r="C359" s="114" t="s">
        <v>558</v>
      </c>
      <c r="D359" s="28">
        <v>4236.8</v>
      </c>
      <c r="E359" s="104">
        <v>4413.9</v>
      </c>
      <c r="F359" s="160">
        <v>4508.3</v>
      </c>
      <c r="G359" s="135"/>
    </row>
    <row r="360" spans="1:7" ht="118.5" customHeight="1">
      <c r="A360" s="90" t="s">
        <v>683</v>
      </c>
      <c r="B360" s="97" t="s">
        <v>684</v>
      </c>
      <c r="C360" s="114" t="s">
        <v>558</v>
      </c>
      <c r="D360" s="54">
        <v>38835.3</v>
      </c>
      <c r="E360" s="104">
        <v>28108.9</v>
      </c>
      <c r="F360" s="160">
        <v>27856.2</v>
      </c>
      <c r="G360" s="135"/>
    </row>
    <row r="361" spans="1:7" ht="15.75">
      <c r="A361" s="93" t="s">
        <v>698</v>
      </c>
      <c r="B361" s="94" t="s">
        <v>699</v>
      </c>
      <c r="C361" s="122"/>
      <c r="D361" s="60">
        <f>SUM(D362:D364)</f>
        <v>375403.9</v>
      </c>
      <c r="E361" s="60">
        <f>SUM(E362:E364)</f>
        <v>375874.00000000006</v>
      </c>
      <c r="F361" s="174">
        <f>SUM(F362:F364)</f>
        <v>372197.1</v>
      </c>
      <c r="G361" s="147"/>
    </row>
    <row r="362" spans="1:7" ht="183" customHeight="1">
      <c r="A362" s="90" t="s">
        <v>685</v>
      </c>
      <c r="B362" s="99" t="s">
        <v>686</v>
      </c>
      <c r="C362" s="116" t="s">
        <v>147</v>
      </c>
      <c r="D362" s="59">
        <v>326932.2</v>
      </c>
      <c r="E362" s="104">
        <v>326385.4</v>
      </c>
      <c r="F362" s="160">
        <v>322635.6</v>
      </c>
      <c r="G362" s="135"/>
    </row>
    <row r="363" spans="1:7" ht="216.75" customHeight="1">
      <c r="A363" s="95" t="s">
        <v>687</v>
      </c>
      <c r="B363" s="97" t="s">
        <v>700</v>
      </c>
      <c r="C363" s="116" t="s">
        <v>147</v>
      </c>
      <c r="D363" s="59">
        <v>48278.2</v>
      </c>
      <c r="E363" s="104">
        <v>49293.7</v>
      </c>
      <c r="F363" s="160">
        <v>49371.8</v>
      </c>
      <c r="G363" s="135"/>
    </row>
    <row r="364" spans="1:7" ht="102.75" customHeight="1">
      <c r="A364" s="90" t="s">
        <v>688</v>
      </c>
      <c r="B364" s="91" t="s">
        <v>689</v>
      </c>
      <c r="C364" s="114" t="s">
        <v>186</v>
      </c>
      <c r="D364" s="59">
        <v>193.5</v>
      </c>
      <c r="E364" s="104">
        <v>194.9</v>
      </c>
      <c r="F364" s="160">
        <v>189.7</v>
      </c>
      <c r="G364" s="135"/>
    </row>
    <row r="365" spans="1:7" ht="62.25" customHeight="1">
      <c r="A365" s="96" t="s">
        <v>690</v>
      </c>
      <c r="B365" s="94" t="s">
        <v>691</v>
      </c>
      <c r="C365" s="120"/>
      <c r="D365" s="61">
        <v>146919</v>
      </c>
      <c r="E365" s="107"/>
      <c r="F365" s="175"/>
      <c r="G365" s="148"/>
    </row>
    <row r="366" spans="1:7" ht="117.75" customHeight="1">
      <c r="A366" s="78" t="s">
        <v>692</v>
      </c>
      <c r="B366" s="97" t="s">
        <v>693</v>
      </c>
      <c r="C366" s="122" t="s">
        <v>183</v>
      </c>
      <c r="D366" s="59">
        <v>146919</v>
      </c>
      <c r="E366" s="107"/>
      <c r="F366" s="175"/>
      <c r="G366" s="148"/>
    </row>
    <row r="367" spans="1:7" ht="38.25" customHeight="1">
      <c r="A367" s="179" t="s">
        <v>694</v>
      </c>
      <c r="B367" s="179"/>
      <c r="C367" s="179"/>
      <c r="D367" s="62">
        <f>D9+D280</f>
        <v>52994344.5</v>
      </c>
      <c r="E367" s="62">
        <f>E9+E280</f>
        <v>39244153.199999996</v>
      </c>
      <c r="F367" s="176">
        <f>F9+F280</f>
        <v>41193323.6</v>
      </c>
      <c r="G367" s="149"/>
    </row>
    <row r="368" spans="1:6" ht="15">
      <c r="A368" s="177"/>
      <c r="B368" s="177"/>
      <c r="C368" s="177"/>
      <c r="D368" s="178"/>
      <c r="E368" s="178"/>
      <c r="F368" s="178"/>
    </row>
  </sheetData>
  <sheetProtection/>
  <mergeCells count="10">
    <mergeCell ref="A367:C367"/>
    <mergeCell ref="B6:B7"/>
    <mergeCell ref="C6:C7"/>
    <mergeCell ref="D6:F6"/>
    <mergeCell ref="I8:K8"/>
    <mergeCell ref="A1:F1"/>
    <mergeCell ref="A2:F2"/>
    <mergeCell ref="A3:F3"/>
    <mergeCell ref="A4:F4"/>
    <mergeCell ref="A6:A7"/>
  </mergeCells>
  <printOptions/>
  <pageMargins left="0.7874015748031497" right="0.984251968503937" top="1.1811023622047245" bottom="0.7874015748031497" header="0.31496062992125984" footer="0.31496062992125984"/>
  <pageSetup fitToHeight="0" fitToWidth="1" horizontalDpi="600" verticalDpi="600" orientation="portrait" paperSize="9" scale="55"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POI XSSF rep:2.39.2.148</dc:description>
  <cp:lastModifiedBy>MF-MasTM</cp:lastModifiedBy>
  <cp:lastPrinted>2023-10-23T14:27:39Z</cp:lastPrinted>
  <dcterms:created xsi:type="dcterms:W3CDTF">2016-09-21T07:36:09Z</dcterms:created>
  <dcterms:modified xsi:type="dcterms:W3CDTF">2023-10-26T10:49:41Z</dcterms:modified>
  <cp:category/>
  <cp:version/>
  <cp:contentType/>
  <cp:contentStatus/>
</cp:coreProperties>
</file>