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0" windowWidth="15480" windowHeight="8415" activeTab="4"/>
  </bookViews>
  <sheets>
    <sheet name="Таб1_должности" sheetId="1" r:id="rId1"/>
    <sheet name="Таб2_образование" sheetId="2" r:id="rId2"/>
    <sheet name="Таб3_стаж" sheetId="3" r:id="rId3"/>
    <sheet name="Таб4_пол_возраст" sheetId="4" r:id="rId4"/>
    <sheet name="Таб5_ДПО" sheetId="5" r:id="rId5"/>
    <sheet name="Таб_6_аттестация" sheetId="6" r:id="rId6"/>
    <sheet name="Таб7_увольнение" sheetId="7" r:id="rId7"/>
    <sheet name="Таб8_сменяемость" sheetId="8" r:id="rId8"/>
    <sheet name="Таб9_кадр.резерв" sheetId="9" r:id="rId9"/>
    <sheet name="Таб10_колич.состав" sheetId="10" r:id="rId10"/>
    <sheet name="Лист1" sheetId="11" r:id="rId11"/>
  </sheets>
  <definedNames>
    <definedName name="_xlnm.Print_Area" localSheetId="5">'Таб_6_аттестация'!$A$1:$F$16</definedName>
    <definedName name="_xlnm.Print_Area" localSheetId="9">'Таб10_колич.состав'!$A$1:$I$14</definedName>
    <definedName name="_xlnm.Print_Area" localSheetId="1">'Таб2_образование'!$A$1:$H$21</definedName>
    <definedName name="_xlnm.Print_Area" localSheetId="2">'Таб3_стаж'!$A$1:$G$16</definedName>
    <definedName name="_xlnm.Print_Area" localSheetId="3">'Таб4_пол_возраст'!$A$1:$R$21</definedName>
    <definedName name="_xlnm.Print_Area" localSheetId="6">'Таб7_увольнение'!$A$1:$I$23</definedName>
    <definedName name="_xlnm.Print_Area" localSheetId="8">'Таб9_кадр.резерв'!$A$1:$H$20</definedName>
  </definedNames>
  <calcPr fullCalcOnLoad="1"/>
</workbook>
</file>

<file path=xl/sharedStrings.xml><?xml version="1.0" encoding="utf-8"?>
<sst xmlns="http://schemas.openxmlformats.org/spreadsheetml/2006/main" count="346" uniqueCount="169">
  <si>
    <t>Таблица 4. Поло-возрастной состав.</t>
  </si>
  <si>
    <t>№</t>
  </si>
  <si>
    <t>Муниципальные служащие</t>
  </si>
  <si>
    <t>мужчины</t>
  </si>
  <si>
    <t>женщины</t>
  </si>
  <si>
    <t>возрастной состав</t>
  </si>
  <si>
    <t>чел.</t>
  </si>
  <si>
    <t>%</t>
  </si>
  <si>
    <t>1.</t>
  </si>
  <si>
    <t>всего муниципальных служащих в муниципальном районе, городском округе, в т.ч. по группам должностей</t>
  </si>
  <si>
    <t>-</t>
  </si>
  <si>
    <t>2.</t>
  </si>
  <si>
    <t>высшая</t>
  </si>
  <si>
    <t>3.</t>
  </si>
  <si>
    <t>главная</t>
  </si>
  <si>
    <t>4.</t>
  </si>
  <si>
    <t>ведущая</t>
  </si>
  <si>
    <t>5.</t>
  </si>
  <si>
    <t>старшая</t>
  </si>
  <si>
    <t>6.</t>
  </si>
  <si>
    <t>младшая</t>
  </si>
  <si>
    <t>Примечание: 1) Сумма граф 3 и 5 должна быть равна графе 3 строки 14 в таблице 1.</t>
  </si>
  <si>
    <t>Количественный и качественный состав муниципальных служащих</t>
  </si>
  <si>
    <t>Таблица 1. Должности муниципальной службы.</t>
  </si>
  <si>
    <t>Должности муниципальной службы</t>
  </si>
  <si>
    <t>Всего, ед.</t>
  </si>
  <si>
    <t xml:space="preserve">     из них количество замещенных должностей мс</t>
  </si>
  <si>
    <t xml:space="preserve">                 количество вакантных должностей мс</t>
  </si>
  <si>
    <t>7.</t>
  </si>
  <si>
    <t>8.</t>
  </si>
  <si>
    <t>9.</t>
  </si>
  <si>
    <t>Таблица 2. Сведения об уровне образования муниципальных служащих.</t>
  </si>
  <si>
    <t>Вид образования</t>
  </si>
  <si>
    <t>Всего, чел.</t>
  </si>
  <si>
    <t>в том числе по группам должностей</t>
  </si>
  <si>
    <t>высшее профессиональное образование, в т.ч.:</t>
  </si>
  <si>
    <t xml:space="preserve">     юриспруденция</t>
  </si>
  <si>
    <t xml:space="preserve">     государственное и муниципальное управление</t>
  </si>
  <si>
    <t xml:space="preserve">     управление персоналом</t>
  </si>
  <si>
    <t xml:space="preserve">     экономика и управление</t>
  </si>
  <si>
    <t xml:space="preserve">     техническое образование</t>
  </si>
  <si>
    <t xml:space="preserve">     педагогическое образование</t>
  </si>
  <si>
    <t>лица, имеющие второе и более высшее профессиональное образование</t>
  </si>
  <si>
    <t>10.</t>
  </si>
  <si>
    <t>наличие ученой степени, из них:</t>
  </si>
  <si>
    <t>11.</t>
  </si>
  <si>
    <t xml:space="preserve">     кандидат наук</t>
  </si>
  <si>
    <t>12.</t>
  </si>
  <si>
    <t xml:space="preserve">     доктор наук</t>
  </si>
  <si>
    <t>13.</t>
  </si>
  <si>
    <t>среднее профессиональное образование</t>
  </si>
  <si>
    <t>14.</t>
  </si>
  <si>
    <t>среднее образование</t>
  </si>
  <si>
    <t xml:space="preserve">     иное образование, соответствующего направлению               деятельности</t>
  </si>
  <si>
    <t>Таблица 3. Сведения о стаже муниципальной службы.</t>
  </si>
  <si>
    <t>стаж муниципальной службы</t>
  </si>
  <si>
    <t>до 1 года</t>
  </si>
  <si>
    <t>от 1 года до 5 лет</t>
  </si>
  <si>
    <t>от 5 лет до 10 лет</t>
  </si>
  <si>
    <t>свыше 15 лет</t>
  </si>
  <si>
    <t>Примечание: Сумма граф 3, 4, 5, 6 и 7 в строке 1 должна быть равна графе 3 строки 14 в таблице 1.</t>
  </si>
  <si>
    <t>Вид дополнительного профессионального образования</t>
  </si>
  <si>
    <t>повышение квалификации</t>
  </si>
  <si>
    <t>профессиональная переподготовка</t>
  </si>
  <si>
    <t>стажировка</t>
  </si>
  <si>
    <t>всего прошли обучение по программам ДПО в муниципальном районе, городском округе, в т.ч. по группам должностей</t>
  </si>
  <si>
    <t>Примечание: В строке 1 указывается количество муниципальных служащих в муниципальном районе, городском округе, прошедших</t>
  </si>
  <si>
    <t xml:space="preserve">                        обучение по программам дополнительного профессионального образования из числа муниципальных служащих, замещающих</t>
  </si>
  <si>
    <t xml:space="preserve">Таблица 5. Сведения о полученном дополнительном профессиональном образовании </t>
  </si>
  <si>
    <t>Всего прошли аттестацию, чел.</t>
  </si>
  <si>
    <t>из них по результатам аттестации</t>
  </si>
  <si>
    <t>соответствуют замещаемой должности</t>
  </si>
  <si>
    <t>не соответствуют замещаемой должности</t>
  </si>
  <si>
    <t>Всего уволено, чел.</t>
  </si>
  <si>
    <t xml:space="preserve">в т. ч. по инициативе представителя нанимателя </t>
  </si>
  <si>
    <t>по основаниям, предусмотренным</t>
  </si>
  <si>
    <t>статьей 19 Федерального закона</t>
  </si>
  <si>
    <t>от 2 марта 2007 года № 25-ФЗ</t>
  </si>
  <si>
    <t>«О муниципальной службе в Российской Федерации»</t>
  </si>
  <si>
    <t>подпунктом 1 пункта 1</t>
  </si>
  <si>
    <t>подпунктом 2 пункта 1</t>
  </si>
  <si>
    <t>подпунктом 3 пункта 1</t>
  </si>
  <si>
    <t>всего уволенных, чел.</t>
  </si>
  <si>
    <t>в связи с переходом (назначением на должность)</t>
  </si>
  <si>
    <t>на муниципальную службу</t>
  </si>
  <si>
    <t>на госслужбу</t>
  </si>
  <si>
    <t>в бюджетную сферу</t>
  </si>
  <si>
    <t>в бизнес</t>
  </si>
  <si>
    <t>иное</t>
  </si>
  <si>
    <t>Примечание: В графах 5, 7, 9, 11, 13 указывается процент от количества уволенных муниципальных служащих за отчетный период.</t>
  </si>
  <si>
    <t>Всего должностей мс в администрации городского округа</t>
  </si>
  <si>
    <t>15.</t>
  </si>
  <si>
    <t>Всего должностей мс в аппарате собрания депутатов муниципального района</t>
  </si>
  <si>
    <t>16.</t>
  </si>
  <si>
    <t>17.</t>
  </si>
  <si>
    <t>18.</t>
  </si>
  <si>
    <t xml:space="preserve">Всего должностей мс в аппарате собрания депутатов городского округа </t>
  </si>
  <si>
    <t>20.</t>
  </si>
  <si>
    <t>21.</t>
  </si>
  <si>
    <t>Всего должностей мс в финансовом органе местного самоуправления городского округа</t>
  </si>
  <si>
    <t>22.</t>
  </si>
  <si>
    <t>23.</t>
  </si>
  <si>
    <t>24.</t>
  </si>
  <si>
    <t>25.</t>
  </si>
  <si>
    <t>26.</t>
  </si>
  <si>
    <t>27.</t>
  </si>
  <si>
    <t>Итого должностей мс в муниципальном районе</t>
  </si>
  <si>
    <t>Итого должностей мс в  городском округе:</t>
  </si>
  <si>
    <t>28.</t>
  </si>
  <si>
    <t>29.</t>
  </si>
  <si>
    <t>30.</t>
  </si>
  <si>
    <t>Всего должностей муниципальной службы (далее – должности мс) в администрации МР</t>
  </si>
  <si>
    <t>в том числе по группам должностей МС</t>
  </si>
  <si>
    <t>от 10 лет        до 15 лет</t>
  </si>
  <si>
    <t>Основания, предусмотренные Трудовым кодексом</t>
  </si>
  <si>
    <t xml:space="preserve">всего </t>
  </si>
  <si>
    <t xml:space="preserve">в том числе </t>
  </si>
  <si>
    <t>ст.80</t>
  </si>
  <si>
    <t>п.3 ч.1 ст.81</t>
  </si>
  <si>
    <t>18-25</t>
  </si>
  <si>
    <t>25-30</t>
  </si>
  <si>
    <t>30-39</t>
  </si>
  <si>
    <t>40-49</t>
  </si>
  <si>
    <t>50-59</t>
  </si>
  <si>
    <t>старше 60 года</t>
  </si>
  <si>
    <t xml:space="preserve">                       2) В графах 4, 6, 8, 10, 12, 14,16,18 указывается процент от количества муниципальных служащих, замещающих должности</t>
  </si>
  <si>
    <t xml:space="preserve">общее количество, которым требуется повышение квалификациии </t>
  </si>
  <si>
    <t xml:space="preserve">Кадровый резерв </t>
  </si>
  <si>
    <t xml:space="preserve">Зачислено в кадровый резерв за отчетный период </t>
  </si>
  <si>
    <t>Всего исключено из кадрового резерва за отчетный период по основаниям*</t>
  </si>
  <si>
    <t xml:space="preserve">из них имеют высшее образование </t>
  </si>
  <si>
    <t xml:space="preserve">        в т.ч. лиц, являющихся муниципальными служащими РМЭ</t>
  </si>
  <si>
    <t xml:space="preserve">        граждан, не состоящих на муниципальной службе РМЭ</t>
  </si>
  <si>
    <t xml:space="preserve">       в возрасте до 30 лет </t>
  </si>
  <si>
    <t xml:space="preserve">       в возрасте от 31 до 40 лет</t>
  </si>
  <si>
    <t xml:space="preserve">       в возрасте от 41 до 50 лет </t>
  </si>
  <si>
    <t xml:space="preserve">       в возрасте от 51 года </t>
  </si>
  <si>
    <t>Таблица 10. Количественный состав работников органов местного самоуправления</t>
  </si>
  <si>
    <t>№ п/п</t>
  </si>
  <si>
    <t xml:space="preserve">Всего должностей в органах местного самоуправления  (согласно утвержденной штатной численности) </t>
  </si>
  <si>
    <t>из них:</t>
  </si>
  <si>
    <t xml:space="preserve">должностей муниципальной службы </t>
  </si>
  <si>
    <t xml:space="preserve">иные должности </t>
  </si>
  <si>
    <t xml:space="preserve">Замещено работниками </t>
  </si>
  <si>
    <t xml:space="preserve">из них муниципальные служащие </t>
  </si>
  <si>
    <t>141*</t>
  </si>
  <si>
    <t xml:space="preserve">* в том числе 16 должностей по 0,5 ставки </t>
  </si>
  <si>
    <t>Всего должностей мс в администрациях сельских  поселений на территории МР</t>
  </si>
  <si>
    <t>Всего должностей мс в финансовом органе местного самоуправления МР</t>
  </si>
  <si>
    <t>Всего должностей мс в администрациях городских поселений на территории МР</t>
  </si>
  <si>
    <t>Примечание:</t>
  </si>
  <si>
    <t>на 01 января 2011 г</t>
  </si>
  <si>
    <t xml:space="preserve">*Двое муницип.служ.прошли курсы повышения квалификации в Марийском институте подготовки кадров агробизнеса </t>
  </si>
  <si>
    <t>на 1 апреля 2011 г.</t>
  </si>
  <si>
    <t>на 1 июля 2011 г.</t>
  </si>
  <si>
    <t xml:space="preserve">                        муниципальной службы по состоянию на 01.10.2012</t>
  </si>
  <si>
    <t>Таблица 9. Кадровый резерв (за отчетный период с 01.01.2011 по 01.10.2012)</t>
  </si>
  <si>
    <r>
      <t xml:space="preserve">Состоит в кадровом резерве по состоянию на </t>
    </r>
    <r>
      <rPr>
        <sz val="11"/>
        <color indexed="10"/>
        <rFont val="Times New Roman"/>
        <family val="1"/>
      </rPr>
      <t>31.12.2012  г.</t>
    </r>
  </si>
  <si>
    <t>Находилось в кадровом резерве на предыдущую отчетную дату (01.01.2012)</t>
  </si>
  <si>
    <t>на 1 октября 2012</t>
  </si>
  <si>
    <t>по состоянию на 01.01.2013 г.</t>
  </si>
  <si>
    <t>( за период с 01.01.2012  по 01.01.2013).</t>
  </si>
  <si>
    <t xml:space="preserve">                        должности муниципальной службы по состоянию на 01.01.2013, при этом не указываются муниципальные служащие, которые</t>
  </si>
  <si>
    <t xml:space="preserve">                        получили дополнительное профессиональное образование, но были уволены по состоянию на 01.01.2013.</t>
  </si>
  <si>
    <r>
      <t>Таблица 6. Сведения об аттестации муниципальных служащих (</t>
    </r>
    <r>
      <rPr>
        <sz val="12"/>
        <color indexed="8"/>
        <rFont val="Times New Roman"/>
        <family val="1"/>
      </rPr>
      <t>за период с 01.10.2012 по 01.10.2012</t>
    </r>
    <r>
      <rPr>
        <sz val="14"/>
        <color indexed="8"/>
        <rFont val="Times New Roman"/>
        <family val="1"/>
      </rPr>
      <t>).</t>
    </r>
  </si>
  <si>
    <t>Таблица 7. Основания увольнений с муниципальной службы (за период с 01.10.2012 по 01.01.2013).</t>
  </si>
  <si>
    <t xml:space="preserve">*глава  сельской администрации досрочно сложил полномочия </t>
  </si>
  <si>
    <t>Таблица 8. Сменяемость лиц, замещающих должности муниципальной службы, (за период с 01.10.2012 по 01.01.2013).</t>
  </si>
  <si>
    <t>на 1 января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</si>
</sst>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i/>
      <sz val="12"/>
      <color indexed="60"/>
      <name val="Times New Roman"/>
      <family val="1"/>
    </font>
    <font>
      <sz val="11"/>
      <color indexed="29"/>
      <name val="Calibri"/>
      <family val="2"/>
    </font>
    <font>
      <b/>
      <sz val="12"/>
      <color indexed="6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43"/>
      <name val="Calibri"/>
      <family val="2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9"/>
      <name val="Calibri"/>
      <family val="2"/>
    </font>
    <font>
      <i/>
      <sz val="11"/>
      <color indexed="60"/>
      <name val="Times New Roman"/>
      <family val="1"/>
    </font>
    <font>
      <b/>
      <i/>
      <sz val="10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b/>
      <sz val="8"/>
      <color indexed="8"/>
      <name val="Times New Roman"/>
      <family val="1"/>
    </font>
    <font>
      <i/>
      <sz val="10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2"/>
      <color indexed="22"/>
      <name val="Times New Roman"/>
      <family val="1"/>
    </font>
    <font>
      <sz val="11"/>
      <color indexed="54"/>
      <name val="Calibri"/>
      <family val="2"/>
    </font>
    <font>
      <sz val="11"/>
      <color indexed="51"/>
      <name val="Times New Roman"/>
      <family val="1"/>
    </font>
    <font>
      <i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i/>
      <sz val="12"/>
      <color theme="0"/>
      <name val="Times New Roman"/>
      <family val="1"/>
    </font>
    <font>
      <sz val="11"/>
      <color theme="7" tint="-0.24997000396251678"/>
      <name val="Calibri"/>
      <family val="2"/>
    </font>
    <font>
      <sz val="11"/>
      <color rgb="FFFFC000"/>
      <name val="Times New Roman"/>
      <family val="1"/>
    </font>
    <font>
      <i/>
      <sz val="12"/>
      <color rgb="FFFFFFFF"/>
      <name val="Times New Roman"/>
      <family val="1"/>
    </font>
    <font>
      <i/>
      <sz val="10"/>
      <color rgb="FFFFFFFF"/>
      <name val="Times New Roman"/>
      <family val="1"/>
    </font>
    <font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164" fontId="11" fillId="0" borderId="10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64" fontId="21" fillId="0" borderId="0" xfId="0" applyNumberFormat="1" applyFont="1" applyAlignment="1">
      <alignment/>
    </xf>
    <xf numFmtId="9" fontId="2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164" fontId="33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64" fontId="35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/>
    </xf>
    <xf numFmtId="0" fontId="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0" fontId="83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vertical="top" wrapText="1"/>
    </xf>
    <xf numFmtId="164" fontId="25" fillId="0" borderId="10" xfId="0" applyNumberFormat="1" applyFont="1" applyBorder="1" applyAlignment="1">
      <alignment horizontal="center" vertical="top" wrapText="1"/>
    </xf>
    <xf numFmtId="10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64" fontId="84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64" fontId="42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85" fillId="0" borderId="0" xfId="0" applyFont="1" applyAlignment="1">
      <alignment/>
    </xf>
    <xf numFmtId="0" fontId="86" fillId="33" borderId="10" xfId="0" applyFont="1" applyFill="1" applyBorder="1" applyAlignment="1">
      <alignment horizontal="center" vertical="top" wrapText="1"/>
    </xf>
    <xf numFmtId="164" fontId="87" fillId="0" borderId="10" xfId="0" applyNumberFormat="1" applyFont="1" applyBorder="1" applyAlignment="1">
      <alignment horizontal="center" vertical="top" wrapText="1"/>
    </xf>
    <xf numFmtId="0" fontId="88" fillId="0" borderId="15" xfId="0" applyFont="1" applyBorder="1" applyAlignment="1">
      <alignment/>
    </xf>
    <xf numFmtId="164" fontId="8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left" wrapText="1"/>
    </xf>
    <xf numFmtId="0" fontId="29" fillId="0" borderId="22" xfId="0" applyFont="1" applyBorder="1" applyAlignment="1">
      <alignment horizontal="left" wrapText="1"/>
    </xf>
    <xf numFmtId="0" fontId="29" fillId="0" borderId="2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SheetLayoutView="75" zoomScalePageLayoutView="0" workbookViewId="0" topLeftCell="A1">
      <selection activeCell="G27" sqref="G27"/>
    </sheetView>
  </sheetViews>
  <sheetFormatPr defaultColWidth="9.140625" defaultRowHeight="15"/>
  <cols>
    <col min="1" max="1" width="5.00390625" style="0" customWidth="1"/>
    <col min="2" max="2" width="92.8515625" style="0" customWidth="1"/>
    <col min="3" max="3" width="6.7109375" style="0" customWidth="1"/>
    <col min="4" max="4" width="7.00390625" style="0" customWidth="1"/>
    <col min="5" max="5" width="6.57421875" style="0" customWidth="1"/>
    <col min="6" max="7" width="8.00390625" style="0" customWidth="1"/>
    <col min="8" max="8" width="8.140625" style="0" customWidth="1"/>
    <col min="9" max="9" width="8.00390625" style="0" customWidth="1"/>
    <col min="10" max="10" width="8.421875" style="0" customWidth="1"/>
    <col min="11" max="11" width="8.00390625" style="0" customWidth="1"/>
    <col min="12" max="12" width="7.7109375" style="0" customWidth="1"/>
    <col min="13" max="13" width="8.421875" style="0" customWidth="1"/>
  </cols>
  <sheetData>
    <row r="1" spans="1:8" ht="20.25">
      <c r="A1" s="115" t="s">
        <v>22</v>
      </c>
      <c r="B1" s="115"/>
      <c r="C1" s="115"/>
      <c r="D1" s="115"/>
      <c r="E1" s="115"/>
      <c r="F1" s="115"/>
      <c r="G1" s="115"/>
      <c r="H1" s="115"/>
    </row>
    <row r="2" spans="1:8" ht="20.25">
      <c r="A2" s="115" t="s">
        <v>160</v>
      </c>
      <c r="B2" s="115"/>
      <c r="C2" s="115"/>
      <c r="D2" s="115"/>
      <c r="E2" s="115"/>
      <c r="F2" s="115"/>
      <c r="G2" s="115"/>
      <c r="H2" s="115"/>
    </row>
    <row r="3" ht="3.75" customHeight="1">
      <c r="A3" s="3"/>
    </row>
    <row r="4" ht="15.75">
      <c r="A4" s="34" t="s">
        <v>23</v>
      </c>
    </row>
    <row r="5" ht="4.5" customHeight="1" thickBot="1">
      <c r="A5" s="2"/>
    </row>
    <row r="6" spans="1:8" ht="15" customHeight="1" thickBot="1">
      <c r="A6" s="116" t="s">
        <v>1</v>
      </c>
      <c r="B6" s="116" t="s">
        <v>24</v>
      </c>
      <c r="C6" s="116" t="s">
        <v>25</v>
      </c>
      <c r="D6" s="118" t="s">
        <v>112</v>
      </c>
      <c r="E6" s="119"/>
      <c r="F6" s="119"/>
      <c r="G6" s="119"/>
      <c r="H6" s="120"/>
    </row>
    <row r="7" spans="1:8" ht="15" customHeight="1" thickBot="1">
      <c r="A7" s="117"/>
      <c r="B7" s="117"/>
      <c r="C7" s="117"/>
      <c r="D7" s="41" t="s">
        <v>12</v>
      </c>
      <c r="E7" s="41" t="s">
        <v>14</v>
      </c>
      <c r="F7" s="41" t="s">
        <v>16</v>
      </c>
      <c r="G7" s="41" t="s">
        <v>18</v>
      </c>
      <c r="H7" s="41" t="s">
        <v>20</v>
      </c>
    </row>
    <row r="8" spans="1:8" ht="15.7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</row>
    <row r="9" spans="1:8" ht="18" customHeight="1">
      <c r="A9" s="103" t="s">
        <v>8</v>
      </c>
      <c r="B9" s="104" t="s">
        <v>111</v>
      </c>
      <c r="C9" s="105">
        <f>SUM(D9:H9)</f>
        <v>48</v>
      </c>
      <c r="D9" s="105">
        <f>SUM(D10:D11)</f>
        <v>5</v>
      </c>
      <c r="E9" s="105">
        <f>SUM(E10:E11)</f>
        <v>10</v>
      </c>
      <c r="F9" s="105">
        <f>SUM(F10:F11)</f>
        <v>5</v>
      </c>
      <c r="G9" s="105">
        <f>SUM(G10:G11)</f>
        <v>26</v>
      </c>
      <c r="H9" s="105">
        <f>SUM(H10:H11)</f>
        <v>2</v>
      </c>
    </row>
    <row r="10" spans="1:8" ht="15">
      <c r="A10" s="37" t="s">
        <v>11</v>
      </c>
      <c r="B10" s="96" t="s">
        <v>26</v>
      </c>
      <c r="C10" s="97">
        <f>SUM(D10:H10)</f>
        <v>48</v>
      </c>
      <c r="D10" s="97">
        <v>5</v>
      </c>
      <c r="E10" s="97">
        <v>10</v>
      </c>
      <c r="F10" s="97">
        <v>5</v>
      </c>
      <c r="G10" s="97">
        <v>26</v>
      </c>
      <c r="H10" s="97">
        <v>2</v>
      </c>
    </row>
    <row r="11" spans="1:8" ht="15">
      <c r="A11" s="37" t="s">
        <v>13</v>
      </c>
      <c r="B11" s="96" t="s">
        <v>27</v>
      </c>
      <c r="C11" s="97"/>
      <c r="D11" s="97"/>
      <c r="E11" s="97"/>
      <c r="F11" s="97"/>
      <c r="G11" s="97"/>
      <c r="H11" s="97"/>
    </row>
    <row r="12" spans="1:8" ht="15">
      <c r="A12" s="37" t="s">
        <v>15</v>
      </c>
      <c r="B12" s="43" t="s">
        <v>90</v>
      </c>
      <c r="C12" s="42"/>
      <c r="D12" s="42"/>
      <c r="E12" s="42"/>
      <c r="F12" s="42"/>
      <c r="G12" s="42"/>
      <c r="H12" s="42"/>
    </row>
    <row r="13" spans="1:8" ht="15">
      <c r="A13" s="37" t="s">
        <v>17</v>
      </c>
      <c r="B13" s="95" t="s">
        <v>26</v>
      </c>
      <c r="C13" s="42"/>
      <c r="D13" s="42"/>
      <c r="E13" s="42"/>
      <c r="F13" s="42"/>
      <c r="G13" s="42"/>
      <c r="H13" s="42"/>
    </row>
    <row r="14" spans="1:8" ht="15">
      <c r="A14" s="37" t="s">
        <v>19</v>
      </c>
      <c r="B14" s="95" t="s">
        <v>27</v>
      </c>
      <c r="C14" s="42"/>
      <c r="D14" s="42"/>
      <c r="E14" s="42"/>
      <c r="F14" s="42"/>
      <c r="G14" s="42"/>
      <c r="H14" s="42"/>
    </row>
    <row r="15" spans="1:8" ht="16.5" customHeight="1">
      <c r="A15" s="42" t="s">
        <v>28</v>
      </c>
      <c r="B15" s="43" t="s">
        <v>149</v>
      </c>
      <c r="C15" s="44"/>
      <c r="D15" s="42"/>
      <c r="E15" s="42"/>
      <c r="F15" s="42"/>
      <c r="G15" s="42"/>
      <c r="H15" s="42"/>
    </row>
    <row r="16" spans="1:8" ht="15">
      <c r="A16" s="37" t="s">
        <v>29</v>
      </c>
      <c r="B16" s="95" t="s">
        <v>26</v>
      </c>
      <c r="C16" s="42"/>
      <c r="D16" s="42"/>
      <c r="E16" s="42"/>
      <c r="F16" s="42"/>
      <c r="G16" s="42"/>
      <c r="H16" s="42"/>
    </row>
    <row r="17" spans="1:8" ht="15">
      <c r="A17" s="37" t="s">
        <v>30</v>
      </c>
      <c r="B17" s="95" t="s">
        <v>27</v>
      </c>
      <c r="C17" s="42"/>
      <c r="D17" s="42"/>
      <c r="E17" s="42"/>
      <c r="F17" s="42"/>
      <c r="G17" s="42"/>
      <c r="H17" s="42"/>
    </row>
    <row r="18" spans="1:8" ht="15.75" customHeight="1">
      <c r="A18" s="100" t="s">
        <v>43</v>
      </c>
      <c r="B18" s="101" t="s">
        <v>147</v>
      </c>
      <c r="C18" s="102">
        <f>SUM(D18:H18)</f>
        <v>42</v>
      </c>
      <c r="D18" s="102">
        <v>10</v>
      </c>
      <c r="E18" s="102"/>
      <c r="F18" s="102"/>
      <c r="G18" s="102">
        <v>17</v>
      </c>
      <c r="H18" s="102">
        <v>15</v>
      </c>
    </row>
    <row r="19" spans="1:8" ht="15">
      <c r="A19" s="97" t="s">
        <v>45</v>
      </c>
      <c r="B19" s="96" t="s">
        <v>26</v>
      </c>
      <c r="C19" s="97">
        <f>SUM(D19:H19)</f>
        <v>42</v>
      </c>
      <c r="D19" s="97">
        <v>10</v>
      </c>
      <c r="E19" s="97"/>
      <c r="F19" s="97"/>
      <c r="G19" s="97">
        <v>17</v>
      </c>
      <c r="H19" s="97">
        <v>15</v>
      </c>
    </row>
    <row r="20" spans="1:8" ht="15">
      <c r="A20" s="97" t="s">
        <v>47</v>
      </c>
      <c r="B20" s="96" t="s">
        <v>27</v>
      </c>
      <c r="C20" s="97"/>
      <c r="D20" s="97"/>
      <c r="E20" s="97"/>
      <c r="F20" s="97"/>
      <c r="G20" s="97"/>
      <c r="H20" s="97"/>
    </row>
    <row r="21" spans="1:8" ht="15.75" customHeight="1">
      <c r="A21" s="97" t="s">
        <v>49</v>
      </c>
      <c r="B21" s="98" t="s">
        <v>92</v>
      </c>
      <c r="C21" s="99">
        <f>SUM(D21:H21)</f>
        <v>1</v>
      </c>
      <c r="D21" s="99"/>
      <c r="E21" s="99"/>
      <c r="F21" s="99">
        <v>1</v>
      </c>
      <c r="G21" s="99"/>
      <c r="H21" s="99"/>
    </row>
    <row r="22" spans="1:8" ht="15">
      <c r="A22" s="97" t="s">
        <v>51</v>
      </c>
      <c r="B22" s="96" t="s">
        <v>26</v>
      </c>
      <c r="C22" s="97">
        <f>SUM(D22:H22)</f>
        <v>1</v>
      </c>
      <c r="D22" s="97"/>
      <c r="E22" s="97"/>
      <c r="F22" s="97">
        <v>1</v>
      </c>
      <c r="G22" s="97"/>
      <c r="H22" s="97"/>
    </row>
    <row r="23" spans="1:8" ht="15">
      <c r="A23" s="37" t="s">
        <v>91</v>
      </c>
      <c r="B23" s="38" t="s">
        <v>27</v>
      </c>
      <c r="C23" s="37"/>
      <c r="D23" s="37"/>
      <c r="E23" s="37"/>
      <c r="F23" s="37"/>
      <c r="G23" s="37"/>
      <c r="H23" s="37"/>
    </row>
    <row r="24" spans="1:8" ht="15">
      <c r="A24" s="37" t="s">
        <v>93</v>
      </c>
      <c r="B24" s="43" t="s">
        <v>96</v>
      </c>
      <c r="C24" s="42"/>
      <c r="D24" s="42"/>
      <c r="E24" s="42"/>
      <c r="F24" s="42"/>
      <c r="G24" s="42"/>
      <c r="H24" s="42"/>
    </row>
    <row r="25" spans="1:8" ht="15">
      <c r="A25" s="37" t="s">
        <v>94</v>
      </c>
      <c r="B25" s="95" t="s">
        <v>26</v>
      </c>
      <c r="C25" s="42"/>
      <c r="D25" s="42"/>
      <c r="E25" s="42"/>
      <c r="F25" s="42"/>
      <c r="G25" s="42"/>
      <c r="H25" s="42"/>
    </row>
    <row r="26" spans="1:8" ht="15">
      <c r="A26" s="37" t="s">
        <v>95</v>
      </c>
      <c r="B26" s="95" t="s">
        <v>27</v>
      </c>
      <c r="C26" s="42"/>
      <c r="D26" s="42"/>
      <c r="E26" s="42"/>
      <c r="F26" s="42"/>
      <c r="G26" s="42"/>
      <c r="H26" s="42"/>
    </row>
    <row r="27" spans="1:8" ht="15.75" customHeight="1">
      <c r="A27" s="106">
        <v>19</v>
      </c>
      <c r="B27" s="101" t="s">
        <v>148</v>
      </c>
      <c r="C27" s="102">
        <f>SUM(D27:H27)</f>
        <v>12</v>
      </c>
      <c r="D27" s="102">
        <v>1</v>
      </c>
      <c r="E27" s="102">
        <v>2</v>
      </c>
      <c r="F27" s="102"/>
      <c r="G27" s="102">
        <v>9</v>
      </c>
      <c r="H27" s="102"/>
    </row>
    <row r="28" spans="1:8" ht="15">
      <c r="A28" s="97" t="s">
        <v>97</v>
      </c>
      <c r="B28" s="96" t="s">
        <v>26</v>
      </c>
      <c r="C28" s="97">
        <f>SUM(D28:H28)</f>
        <v>12</v>
      </c>
      <c r="D28" s="97">
        <v>1</v>
      </c>
      <c r="E28" s="97">
        <v>2</v>
      </c>
      <c r="F28" s="97"/>
      <c r="G28" s="97">
        <v>9</v>
      </c>
      <c r="H28" s="97"/>
    </row>
    <row r="29" spans="1:8" ht="15">
      <c r="A29" s="37" t="s">
        <v>98</v>
      </c>
      <c r="B29" s="38" t="s">
        <v>27</v>
      </c>
      <c r="C29" s="37"/>
      <c r="D29" s="37"/>
      <c r="E29" s="37"/>
      <c r="F29" s="37"/>
      <c r="G29" s="37"/>
      <c r="H29" s="37"/>
    </row>
    <row r="30" spans="1:8" ht="17.25" customHeight="1">
      <c r="A30" s="37" t="s">
        <v>100</v>
      </c>
      <c r="B30" s="43" t="s">
        <v>99</v>
      </c>
      <c r="C30" s="42"/>
      <c r="D30" s="42"/>
      <c r="E30" s="42"/>
      <c r="F30" s="42"/>
      <c r="G30" s="42"/>
      <c r="H30" s="42"/>
    </row>
    <row r="31" spans="1:8" ht="15">
      <c r="A31" s="37" t="s">
        <v>101</v>
      </c>
      <c r="B31" s="95" t="s">
        <v>26</v>
      </c>
      <c r="C31" s="42"/>
      <c r="D31" s="42"/>
      <c r="E31" s="42"/>
      <c r="F31" s="42"/>
      <c r="G31" s="42"/>
      <c r="H31" s="42"/>
    </row>
    <row r="32" spans="1:8" ht="15">
      <c r="A32" s="37" t="s">
        <v>102</v>
      </c>
      <c r="B32" s="95" t="s">
        <v>27</v>
      </c>
      <c r="C32" s="42"/>
      <c r="D32" s="42"/>
      <c r="E32" s="42"/>
      <c r="F32" s="42"/>
      <c r="G32" s="42"/>
      <c r="H32" s="42"/>
    </row>
    <row r="33" spans="1:8" ht="15.75">
      <c r="A33" s="106" t="s">
        <v>103</v>
      </c>
      <c r="B33" s="101" t="s">
        <v>106</v>
      </c>
      <c r="C33" s="102">
        <f aca="true" t="shared" si="0" ref="C33:H33">C27+C21+C18+C9</f>
        <v>103</v>
      </c>
      <c r="D33" s="102">
        <f t="shared" si="0"/>
        <v>16</v>
      </c>
      <c r="E33" s="102">
        <f t="shared" si="0"/>
        <v>12</v>
      </c>
      <c r="F33" s="102">
        <f t="shared" si="0"/>
        <v>6</v>
      </c>
      <c r="G33" s="102">
        <f t="shared" si="0"/>
        <v>52</v>
      </c>
      <c r="H33" s="102">
        <f t="shared" si="0"/>
        <v>17</v>
      </c>
    </row>
    <row r="34" spans="1:8" ht="15">
      <c r="A34" s="97" t="s">
        <v>104</v>
      </c>
      <c r="B34" s="96" t="s">
        <v>26</v>
      </c>
      <c r="C34" s="97">
        <f>SUM(D34:H34)</f>
        <v>103</v>
      </c>
      <c r="D34" s="97">
        <v>16</v>
      </c>
      <c r="E34" s="97">
        <v>12</v>
      </c>
      <c r="F34" s="97">
        <v>6</v>
      </c>
      <c r="G34" s="97">
        <v>52</v>
      </c>
      <c r="H34" s="97">
        <v>17</v>
      </c>
    </row>
    <row r="35" spans="1:8" ht="15">
      <c r="A35" s="97" t="s">
        <v>105</v>
      </c>
      <c r="B35" s="96" t="s">
        <v>27</v>
      </c>
      <c r="C35" s="111"/>
      <c r="D35" s="97"/>
      <c r="E35" s="97"/>
      <c r="F35" s="97"/>
      <c r="G35" s="97"/>
      <c r="H35" s="97"/>
    </row>
    <row r="36" spans="1:8" ht="15">
      <c r="A36" s="37" t="s">
        <v>108</v>
      </c>
      <c r="B36" s="39" t="s">
        <v>107</v>
      </c>
      <c r="C36" s="40"/>
      <c r="D36" s="37"/>
      <c r="E36" s="37"/>
      <c r="F36" s="37"/>
      <c r="G36" s="37"/>
      <c r="H36" s="37"/>
    </row>
    <row r="37" spans="1:8" ht="15">
      <c r="A37" s="37" t="s">
        <v>109</v>
      </c>
      <c r="B37" s="38" t="s">
        <v>26</v>
      </c>
      <c r="C37" s="37"/>
      <c r="D37" s="37"/>
      <c r="E37" s="37"/>
      <c r="F37" s="37"/>
      <c r="G37" s="37"/>
      <c r="H37" s="37"/>
    </row>
    <row r="38" spans="1:8" ht="15">
      <c r="A38" s="37" t="s">
        <v>110</v>
      </c>
      <c r="B38" s="38" t="s">
        <v>27</v>
      </c>
      <c r="C38" s="37"/>
      <c r="D38" s="37"/>
      <c r="E38" s="37"/>
      <c r="F38" s="37"/>
      <c r="G38" s="37"/>
      <c r="H38" s="37"/>
    </row>
    <row r="39" ht="15">
      <c r="B39" s="4"/>
    </row>
  </sheetData>
  <sheetProtection/>
  <mergeCells count="6">
    <mergeCell ref="A1:H1"/>
    <mergeCell ref="A2:H2"/>
    <mergeCell ref="A6:A7"/>
    <mergeCell ref="B6:B7"/>
    <mergeCell ref="C6:C7"/>
    <mergeCell ref="D6:H6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I3" sqref="I3"/>
    </sheetView>
  </sheetViews>
  <sheetFormatPr defaultColWidth="9.140625" defaultRowHeight="15"/>
  <cols>
    <col min="1" max="1" width="5.421875" style="0" customWidth="1"/>
    <col min="2" max="2" width="44.140625" style="0" customWidth="1"/>
    <col min="3" max="3" width="9.421875" style="0" customWidth="1"/>
    <col min="4" max="4" width="8.7109375" style="0" customWidth="1"/>
    <col min="5" max="5" width="10.421875" style="0" customWidth="1"/>
    <col min="6" max="6" width="9.00390625" style="0" customWidth="1"/>
    <col min="7" max="7" width="6.7109375" style="0" customWidth="1"/>
    <col min="8" max="8" width="6.8515625" style="0" customWidth="1"/>
    <col min="9" max="9" width="7.140625" style="0" customWidth="1"/>
    <col min="11" max="11" width="10.28125" style="0" customWidth="1"/>
    <col min="12" max="12" width="8.140625" style="0" customWidth="1"/>
    <col min="13" max="14" width="7.140625" style="0" customWidth="1"/>
    <col min="15" max="15" width="7.28125" style="0" customWidth="1"/>
    <col min="16" max="16" width="9.28125" style="0" bestFit="1" customWidth="1"/>
  </cols>
  <sheetData>
    <row r="1" spans="1:9" ht="15.75">
      <c r="A1" s="64" t="s">
        <v>137</v>
      </c>
      <c r="B1" s="23"/>
      <c r="C1" s="23"/>
      <c r="D1" s="23"/>
      <c r="E1" s="23"/>
      <c r="F1" s="23"/>
      <c r="G1" s="23"/>
      <c r="H1" s="23"/>
      <c r="I1" s="23"/>
    </row>
    <row r="2" spans="1:9" ht="34.5" customHeight="1">
      <c r="A2" s="63" t="s">
        <v>138</v>
      </c>
      <c r="B2" s="63"/>
      <c r="C2" s="85" t="s">
        <v>151</v>
      </c>
      <c r="D2" s="85" t="s">
        <v>153</v>
      </c>
      <c r="E2" s="84" t="s">
        <v>154</v>
      </c>
      <c r="F2" s="85" t="s">
        <v>159</v>
      </c>
      <c r="G2" s="85" t="s">
        <v>168</v>
      </c>
      <c r="H2" s="85"/>
      <c r="I2" s="85"/>
    </row>
    <row r="3" spans="1:9" ht="45">
      <c r="A3" s="66">
        <v>1</v>
      </c>
      <c r="B3" s="83" t="s">
        <v>139</v>
      </c>
      <c r="C3" s="66" t="s">
        <v>145</v>
      </c>
      <c r="D3" s="66">
        <v>141</v>
      </c>
      <c r="E3" s="66">
        <v>142</v>
      </c>
      <c r="F3" s="86">
        <v>142</v>
      </c>
      <c r="G3" s="86">
        <v>142</v>
      </c>
      <c r="H3" s="86"/>
      <c r="I3" s="86"/>
    </row>
    <row r="4" spans="1:9" ht="15">
      <c r="A4" s="66">
        <v>2</v>
      </c>
      <c r="B4" s="83" t="s">
        <v>140</v>
      </c>
      <c r="C4" s="62"/>
      <c r="D4" s="62"/>
      <c r="E4" s="66"/>
      <c r="F4" s="86"/>
      <c r="G4" s="86"/>
      <c r="H4" s="86"/>
      <c r="I4" s="86"/>
    </row>
    <row r="5" spans="1:9" ht="15">
      <c r="A5" s="66">
        <v>3</v>
      </c>
      <c r="B5" s="83" t="s">
        <v>141</v>
      </c>
      <c r="C5" s="66">
        <v>102</v>
      </c>
      <c r="D5" s="66">
        <v>102</v>
      </c>
      <c r="E5" s="66">
        <v>103</v>
      </c>
      <c r="F5" s="86">
        <v>103</v>
      </c>
      <c r="G5" s="86">
        <v>103</v>
      </c>
      <c r="H5" s="86"/>
      <c r="I5" s="86"/>
    </row>
    <row r="6" spans="1:9" ht="15">
      <c r="A6" s="66">
        <v>4</v>
      </c>
      <c r="B6" s="83" t="s">
        <v>142</v>
      </c>
      <c r="C6" s="66">
        <v>39</v>
      </c>
      <c r="D6" s="66">
        <v>39</v>
      </c>
      <c r="E6" s="66">
        <v>39</v>
      </c>
      <c r="F6" s="86">
        <v>39</v>
      </c>
      <c r="G6" s="86">
        <v>39</v>
      </c>
      <c r="H6" s="86"/>
      <c r="I6" s="86"/>
    </row>
    <row r="7" spans="1:9" ht="15">
      <c r="A7" s="66">
        <v>5</v>
      </c>
      <c r="B7" s="83" t="s">
        <v>143</v>
      </c>
      <c r="C7" s="66">
        <v>140</v>
      </c>
      <c r="D7" s="66">
        <v>139</v>
      </c>
      <c r="E7" s="66">
        <v>142</v>
      </c>
      <c r="F7" s="86">
        <v>141</v>
      </c>
      <c r="G7" s="86">
        <v>142</v>
      </c>
      <c r="H7" s="86"/>
      <c r="I7" s="86"/>
    </row>
    <row r="8" spans="1:9" ht="15">
      <c r="A8" s="66">
        <v>6</v>
      </c>
      <c r="B8" s="83" t="s">
        <v>144</v>
      </c>
      <c r="C8" s="66">
        <v>101</v>
      </c>
      <c r="D8" s="66">
        <v>100</v>
      </c>
      <c r="E8" s="66">
        <v>103</v>
      </c>
      <c r="F8" s="86">
        <v>102</v>
      </c>
      <c r="G8" s="86">
        <v>103</v>
      </c>
      <c r="H8" s="86"/>
      <c r="I8" s="86"/>
    </row>
    <row r="9" spans="1:9" ht="15">
      <c r="A9" s="62"/>
      <c r="B9" s="62"/>
      <c r="C9" s="62"/>
      <c r="D9" s="62"/>
      <c r="E9" s="62"/>
      <c r="F9" s="62"/>
      <c r="G9" s="62"/>
      <c r="H9" s="62"/>
      <c r="I9" s="62"/>
    </row>
    <row r="10" spans="1:9" ht="14.25" customHeight="1">
      <c r="A10" s="139" t="s">
        <v>146</v>
      </c>
      <c r="B10" s="140"/>
      <c r="C10" s="140"/>
      <c r="D10" s="140"/>
      <c r="E10" s="140"/>
      <c r="F10" s="140"/>
      <c r="G10" s="140"/>
      <c r="H10" s="140"/>
      <c r="I10" s="141"/>
    </row>
    <row r="11" spans="1:9" ht="15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1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5">
      <c r="A14" s="23"/>
      <c r="B14" s="23"/>
      <c r="C14" s="23"/>
      <c r="D14" s="23"/>
      <c r="E14" s="23"/>
      <c r="F14" s="23"/>
      <c r="G14" s="23"/>
      <c r="H14" s="23"/>
      <c r="I14" s="23"/>
    </row>
  </sheetData>
  <sheetProtection/>
  <mergeCells count="1">
    <mergeCell ref="A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75" zoomScaleSheetLayoutView="75" zoomScalePageLayoutView="0" workbookViewId="0" topLeftCell="A1">
      <selection activeCell="H13" sqref="H13"/>
    </sheetView>
  </sheetViews>
  <sheetFormatPr defaultColWidth="9.140625" defaultRowHeight="15"/>
  <cols>
    <col min="1" max="1" width="5.28125" style="0" customWidth="1"/>
    <col min="2" max="2" width="56.140625" style="0" customWidth="1"/>
    <col min="3" max="3" width="8.00390625" style="0" customWidth="1"/>
    <col min="4" max="4" width="9.8515625" style="0" customWidth="1"/>
    <col min="5" max="5" width="9.57421875" style="0" customWidth="1"/>
    <col min="6" max="6" width="11.00390625" style="0" customWidth="1"/>
    <col min="7" max="8" width="10.421875" style="0" customWidth="1"/>
    <col min="9" max="9" width="8.00390625" style="0" customWidth="1"/>
    <col min="10" max="10" width="8.421875" style="0" customWidth="1"/>
    <col min="11" max="11" width="8.00390625" style="0" customWidth="1"/>
    <col min="12" max="12" width="7.7109375" style="0" customWidth="1"/>
    <col min="13" max="13" width="8.421875" style="0" customWidth="1"/>
  </cols>
  <sheetData>
    <row r="1" ht="18.75">
      <c r="A1" s="1" t="s">
        <v>31</v>
      </c>
    </row>
    <row r="2" ht="15.75">
      <c r="A2" s="2"/>
    </row>
    <row r="3" spans="1:8" ht="15.75">
      <c r="A3" s="121" t="s">
        <v>1</v>
      </c>
      <c r="B3" s="121" t="s">
        <v>32</v>
      </c>
      <c r="C3" s="121" t="s">
        <v>33</v>
      </c>
      <c r="D3" s="121" t="s">
        <v>34</v>
      </c>
      <c r="E3" s="121"/>
      <c r="F3" s="121"/>
      <c r="G3" s="121"/>
      <c r="H3" s="121"/>
    </row>
    <row r="4" spans="1:8" ht="15.75">
      <c r="A4" s="121"/>
      <c r="B4" s="121"/>
      <c r="C4" s="121"/>
      <c r="D4" s="10" t="s">
        <v>12</v>
      </c>
      <c r="E4" s="10" t="s">
        <v>14</v>
      </c>
      <c r="F4" s="10" t="s">
        <v>16</v>
      </c>
      <c r="G4" s="10" t="s">
        <v>18</v>
      </c>
      <c r="H4" s="10" t="s">
        <v>20</v>
      </c>
    </row>
    <row r="5" spans="1:8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15.75">
      <c r="A6" s="6" t="s">
        <v>8</v>
      </c>
      <c r="B6" s="6" t="s">
        <v>35</v>
      </c>
      <c r="C6" s="8">
        <f>SUM(C7:C17)</f>
        <v>88</v>
      </c>
      <c r="D6" s="8">
        <f>SUM(D7:D13)</f>
        <v>15</v>
      </c>
      <c r="E6" s="8">
        <f>SUM(E7:E13)</f>
        <v>12</v>
      </c>
      <c r="F6" s="8">
        <f>SUM(F7:F13)</f>
        <v>6</v>
      </c>
      <c r="G6" s="8">
        <f>SUM(G7:G17)</f>
        <v>47</v>
      </c>
      <c r="H6" s="8">
        <f>SUM(H7:H13)</f>
        <v>8</v>
      </c>
    </row>
    <row r="7" spans="1:8" ht="15.75">
      <c r="A7" s="6" t="s">
        <v>11</v>
      </c>
      <c r="B7" s="6" t="s">
        <v>36</v>
      </c>
      <c r="C7" s="9">
        <f aca="true" t="shared" si="0" ref="C7:C17">SUM(D7:H7)</f>
        <v>9</v>
      </c>
      <c r="D7" s="9">
        <v>3</v>
      </c>
      <c r="E7" s="9">
        <v>2</v>
      </c>
      <c r="F7" s="9">
        <v>1</v>
      </c>
      <c r="G7" s="9">
        <v>3</v>
      </c>
      <c r="H7" s="9" t="s">
        <v>10</v>
      </c>
    </row>
    <row r="8" spans="1:8" ht="15.75">
      <c r="A8" s="6" t="s">
        <v>13</v>
      </c>
      <c r="B8" s="6" t="s">
        <v>37</v>
      </c>
      <c r="C8" s="9">
        <f t="shared" si="0"/>
        <v>2</v>
      </c>
      <c r="D8" s="9" t="s">
        <v>10</v>
      </c>
      <c r="E8" s="9">
        <v>1</v>
      </c>
      <c r="F8" s="9"/>
      <c r="G8" s="9">
        <v>1</v>
      </c>
      <c r="H8" s="9" t="s">
        <v>10</v>
      </c>
    </row>
    <row r="9" spans="1:8" ht="15.75">
      <c r="A9" s="6" t="s">
        <v>15</v>
      </c>
      <c r="B9" s="6" t="s">
        <v>38</v>
      </c>
      <c r="C9" s="45">
        <f t="shared" si="0"/>
        <v>0</v>
      </c>
      <c r="D9" s="9" t="s">
        <v>10</v>
      </c>
      <c r="E9" s="9" t="s">
        <v>10</v>
      </c>
      <c r="F9" s="9" t="s">
        <v>10</v>
      </c>
      <c r="G9" s="9" t="s">
        <v>10</v>
      </c>
      <c r="H9" s="9" t="s">
        <v>10</v>
      </c>
    </row>
    <row r="10" spans="1:8" ht="15.75">
      <c r="A10" s="6" t="s">
        <v>17</v>
      </c>
      <c r="B10" s="6" t="s">
        <v>39</v>
      </c>
      <c r="C10" s="9">
        <f>SUM(D10:H10)</f>
        <v>22</v>
      </c>
      <c r="D10" s="9">
        <v>2</v>
      </c>
      <c r="E10" s="9">
        <v>2</v>
      </c>
      <c r="F10" s="9"/>
      <c r="G10" s="9">
        <v>14</v>
      </c>
      <c r="H10" s="9">
        <v>4</v>
      </c>
    </row>
    <row r="11" spans="1:8" ht="15.75">
      <c r="A11" s="6" t="s">
        <v>19</v>
      </c>
      <c r="B11" s="6" t="s">
        <v>40</v>
      </c>
      <c r="C11" s="9">
        <f t="shared" si="0"/>
        <v>15</v>
      </c>
      <c r="D11" s="9">
        <v>5</v>
      </c>
      <c r="E11" s="9">
        <v>2</v>
      </c>
      <c r="F11" s="9">
        <v>1</v>
      </c>
      <c r="G11" s="9">
        <v>7</v>
      </c>
      <c r="H11" s="9"/>
    </row>
    <row r="12" spans="1:8" ht="15.75">
      <c r="A12" s="6" t="s">
        <v>28</v>
      </c>
      <c r="B12" s="6" t="s">
        <v>41</v>
      </c>
      <c r="C12" s="9">
        <f t="shared" si="0"/>
        <v>21</v>
      </c>
      <c r="D12" s="9">
        <v>4</v>
      </c>
      <c r="E12" s="9">
        <v>3</v>
      </c>
      <c r="F12" s="9">
        <v>3</v>
      </c>
      <c r="G12" s="9">
        <v>10</v>
      </c>
      <c r="H12" s="9">
        <v>1</v>
      </c>
    </row>
    <row r="13" spans="1:8" ht="30" customHeight="1">
      <c r="A13" s="6" t="s">
        <v>29</v>
      </c>
      <c r="B13" s="7" t="s">
        <v>53</v>
      </c>
      <c r="C13" s="9">
        <f t="shared" si="0"/>
        <v>19</v>
      </c>
      <c r="D13" s="9">
        <v>1</v>
      </c>
      <c r="E13" s="9">
        <v>2</v>
      </c>
      <c r="F13" s="9">
        <v>1</v>
      </c>
      <c r="G13" s="9">
        <v>12</v>
      </c>
      <c r="H13" s="9">
        <v>3</v>
      </c>
    </row>
    <row r="14" spans="1:8" ht="31.5">
      <c r="A14" s="6" t="s">
        <v>30</v>
      </c>
      <c r="B14" s="6" t="s">
        <v>42</v>
      </c>
      <c r="C14" s="9"/>
      <c r="D14" s="9"/>
      <c r="E14" s="9" t="s">
        <v>10</v>
      </c>
      <c r="F14" s="9" t="s">
        <v>10</v>
      </c>
      <c r="G14" s="9" t="s">
        <v>10</v>
      </c>
      <c r="H14" s="9" t="s">
        <v>10</v>
      </c>
    </row>
    <row r="15" spans="1:8" ht="15.75">
      <c r="A15" s="6" t="s">
        <v>43</v>
      </c>
      <c r="B15" s="6" t="s">
        <v>44</v>
      </c>
      <c r="C15" s="45">
        <f t="shared" si="0"/>
        <v>0</v>
      </c>
      <c r="D15" s="9"/>
      <c r="E15" s="9"/>
      <c r="F15" s="9"/>
      <c r="G15" s="9"/>
      <c r="H15" s="9"/>
    </row>
    <row r="16" spans="1:8" ht="15.75">
      <c r="A16" s="6" t="s">
        <v>45</v>
      </c>
      <c r="B16" s="6" t="s">
        <v>46</v>
      </c>
      <c r="C16" s="45">
        <f t="shared" si="0"/>
        <v>0</v>
      </c>
      <c r="D16" s="9"/>
      <c r="E16" s="9"/>
      <c r="F16" s="9"/>
      <c r="G16" s="9"/>
      <c r="H16" s="9"/>
    </row>
    <row r="17" spans="1:8" ht="15.75">
      <c r="A17" s="6" t="s">
        <v>47</v>
      </c>
      <c r="B17" s="6" t="s">
        <v>48</v>
      </c>
      <c r="C17" s="45">
        <f t="shared" si="0"/>
        <v>0</v>
      </c>
      <c r="D17" s="9"/>
      <c r="E17" s="9"/>
      <c r="F17" s="9"/>
      <c r="G17" s="9"/>
      <c r="H17" s="9"/>
    </row>
    <row r="18" spans="1:8" ht="15.75">
      <c r="A18" s="6" t="s">
        <v>49</v>
      </c>
      <c r="B18" s="6" t="s">
        <v>50</v>
      </c>
      <c r="C18" s="8">
        <f>SUM(D18:H18)</f>
        <v>13</v>
      </c>
      <c r="D18" s="8">
        <v>1</v>
      </c>
      <c r="E18" s="8"/>
      <c r="F18" s="8"/>
      <c r="G18" s="8">
        <v>5</v>
      </c>
      <c r="H18" s="8">
        <v>7</v>
      </c>
    </row>
    <row r="19" spans="1:8" ht="15.75">
      <c r="A19" s="6" t="s">
        <v>51</v>
      </c>
      <c r="B19" s="6" t="s">
        <v>52</v>
      </c>
      <c r="C19" s="8">
        <f>SUM(D19:H19)</f>
        <v>2</v>
      </c>
      <c r="D19" s="8"/>
      <c r="E19" s="8"/>
      <c r="F19" s="8"/>
      <c r="G19" s="8"/>
      <c r="H19" s="8">
        <v>2</v>
      </c>
    </row>
    <row r="20" ht="15.75">
      <c r="A20" s="2"/>
    </row>
    <row r="21" spans="3:8" ht="15">
      <c r="C21" s="110">
        <f aca="true" t="shared" si="1" ref="C21:H21">C6+C18+C19</f>
        <v>103</v>
      </c>
      <c r="D21" s="110">
        <f t="shared" si="1"/>
        <v>16</v>
      </c>
      <c r="E21" s="110">
        <f t="shared" si="1"/>
        <v>12</v>
      </c>
      <c r="F21" s="110">
        <f t="shared" si="1"/>
        <v>6</v>
      </c>
      <c r="G21" s="110">
        <f t="shared" si="1"/>
        <v>52</v>
      </c>
      <c r="H21" s="110">
        <f t="shared" si="1"/>
        <v>17</v>
      </c>
    </row>
  </sheetData>
  <sheetProtection/>
  <mergeCells count="4">
    <mergeCell ref="B3:B4"/>
    <mergeCell ref="C3:C4"/>
    <mergeCell ref="D3:H3"/>
    <mergeCell ref="A3:A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75" zoomScaleSheetLayoutView="75" zoomScalePageLayoutView="0" workbookViewId="0" topLeftCell="A1">
      <selection activeCell="E11" sqref="E11"/>
    </sheetView>
  </sheetViews>
  <sheetFormatPr defaultColWidth="9.140625" defaultRowHeight="15"/>
  <cols>
    <col min="1" max="1" width="5.28125" style="0" customWidth="1"/>
    <col min="2" max="2" width="51.140625" style="0" customWidth="1"/>
    <col min="3" max="3" width="13.421875" style="0" customWidth="1"/>
    <col min="4" max="4" width="12.57421875" style="0" customWidth="1"/>
    <col min="5" max="5" width="12.28125" style="0" customWidth="1"/>
    <col min="6" max="6" width="13.140625" style="0" customWidth="1"/>
    <col min="7" max="7" width="14.28125" style="0" customWidth="1"/>
    <col min="8" max="9" width="8.00390625" style="0" customWidth="1"/>
    <col min="10" max="10" width="8.421875" style="0" customWidth="1"/>
    <col min="11" max="11" width="8.00390625" style="0" customWidth="1"/>
    <col min="12" max="12" width="7.7109375" style="0" customWidth="1"/>
    <col min="13" max="13" width="8.421875" style="0" customWidth="1"/>
  </cols>
  <sheetData>
    <row r="1" spans="1:10" ht="18.75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</row>
    <row r="2" ht="18.75">
      <c r="A2" s="1"/>
    </row>
    <row r="3" spans="1:7" ht="15.75">
      <c r="A3" s="121" t="s">
        <v>1</v>
      </c>
      <c r="B3" s="121" t="s">
        <v>2</v>
      </c>
      <c r="C3" s="121" t="s">
        <v>55</v>
      </c>
      <c r="D3" s="121"/>
      <c r="E3" s="121"/>
      <c r="F3" s="121"/>
      <c r="G3" s="121"/>
    </row>
    <row r="4" spans="1:7" ht="31.5">
      <c r="A4" s="121"/>
      <c r="B4" s="121"/>
      <c r="C4" s="10" t="s">
        <v>56</v>
      </c>
      <c r="D4" s="10" t="s">
        <v>57</v>
      </c>
      <c r="E4" s="10" t="s">
        <v>58</v>
      </c>
      <c r="F4" s="10" t="s">
        <v>113</v>
      </c>
      <c r="G4" s="10" t="s">
        <v>59</v>
      </c>
    </row>
    <row r="5" spans="1:7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33" customHeight="1">
      <c r="A6" s="7" t="s">
        <v>8</v>
      </c>
      <c r="B6" s="46" t="s">
        <v>9</v>
      </c>
      <c r="C6" s="10">
        <f>SUM(C7:C11)</f>
        <v>2</v>
      </c>
      <c r="D6" s="10">
        <f>SUM(D7:D11)</f>
        <v>23</v>
      </c>
      <c r="E6" s="10">
        <f>SUM(E7:E11)</f>
        <v>26</v>
      </c>
      <c r="F6" s="10">
        <f>SUM(F7:F11)</f>
        <v>17</v>
      </c>
      <c r="G6" s="10">
        <f>SUM(G7:G11)</f>
        <v>34</v>
      </c>
    </row>
    <row r="7" spans="1:7" ht="15.75">
      <c r="A7" s="7" t="s">
        <v>11</v>
      </c>
      <c r="B7" s="7" t="s">
        <v>12</v>
      </c>
      <c r="C7" s="13"/>
      <c r="D7" s="13">
        <v>2</v>
      </c>
      <c r="E7" s="13">
        <v>4</v>
      </c>
      <c r="F7" s="13">
        <v>2</v>
      </c>
      <c r="G7" s="13">
        <v>8</v>
      </c>
    </row>
    <row r="8" spans="1:7" ht="15.75">
      <c r="A8" s="7" t="s">
        <v>13</v>
      </c>
      <c r="B8" s="7" t="s">
        <v>14</v>
      </c>
      <c r="C8" s="13"/>
      <c r="D8" s="13"/>
      <c r="E8" s="13">
        <v>2</v>
      </c>
      <c r="F8" s="13">
        <v>2</v>
      </c>
      <c r="G8" s="13">
        <v>7</v>
      </c>
    </row>
    <row r="9" spans="1:7" ht="15.75">
      <c r="A9" s="7" t="s">
        <v>15</v>
      </c>
      <c r="B9" s="7" t="s">
        <v>16</v>
      </c>
      <c r="C9" s="13">
        <v>1</v>
      </c>
      <c r="D9" s="13">
        <v>2</v>
      </c>
      <c r="E9" s="13">
        <v>1</v>
      </c>
      <c r="F9" s="13"/>
      <c r="G9" s="13">
        <v>2</v>
      </c>
    </row>
    <row r="10" spans="1:7" ht="15.75">
      <c r="A10" s="7" t="s">
        <v>17</v>
      </c>
      <c r="B10" s="7" t="s">
        <v>18</v>
      </c>
      <c r="C10" s="13">
        <v>1</v>
      </c>
      <c r="D10" s="13">
        <v>13</v>
      </c>
      <c r="E10" s="13">
        <v>18</v>
      </c>
      <c r="F10" s="13">
        <v>9</v>
      </c>
      <c r="G10" s="13">
        <v>11</v>
      </c>
    </row>
    <row r="11" spans="1:7" ht="15.75">
      <c r="A11" s="7" t="s">
        <v>19</v>
      </c>
      <c r="B11" s="7" t="s">
        <v>20</v>
      </c>
      <c r="C11" s="13"/>
      <c r="D11" s="13">
        <v>6</v>
      </c>
      <c r="E11" s="13">
        <v>1</v>
      </c>
      <c r="F11" s="13">
        <v>4</v>
      </c>
      <c r="G11" s="13">
        <v>6</v>
      </c>
    </row>
    <row r="12" spans="1:7" ht="18.75">
      <c r="A12" s="1"/>
      <c r="C12" s="15"/>
      <c r="D12" s="15"/>
      <c r="E12" s="15"/>
      <c r="F12" s="15"/>
      <c r="G12" s="74">
        <f>SUM(C6:G6)</f>
        <v>102</v>
      </c>
    </row>
    <row r="13" ht="15.75">
      <c r="A13" s="2" t="s">
        <v>60</v>
      </c>
    </row>
    <row r="15" spans="2:7" ht="15">
      <c r="B15" s="110">
        <f>SUM(C6:G6)</f>
        <v>102</v>
      </c>
      <c r="C15" s="110">
        <f>C7+D7+E7+F7+G7</f>
        <v>16</v>
      </c>
      <c r="D15" s="110">
        <f>C8+D8+E8+F8+G8</f>
        <v>11</v>
      </c>
      <c r="E15" s="110">
        <f>C9+D9+E9+F9+G9</f>
        <v>6</v>
      </c>
      <c r="F15" s="110">
        <f>C10+D10+E10+F10+G10</f>
        <v>52</v>
      </c>
      <c r="G15" s="110">
        <f>C11+D11+E11+F11+G11</f>
        <v>17</v>
      </c>
    </row>
  </sheetData>
  <sheetProtection/>
  <mergeCells count="3">
    <mergeCell ref="B3:B4"/>
    <mergeCell ref="C3:G3"/>
    <mergeCell ref="A3:A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5.57421875" style="0" customWidth="1"/>
    <col min="3" max="3" width="5.28125" style="0" customWidth="1"/>
    <col min="4" max="4" width="7.28125" style="0" customWidth="1"/>
    <col min="5" max="5" width="5.28125" style="0" customWidth="1"/>
    <col min="6" max="6" width="7.421875" style="0" customWidth="1"/>
    <col min="7" max="7" width="6.140625" style="0" customWidth="1"/>
    <col min="8" max="8" width="6.28125" style="0" customWidth="1"/>
    <col min="9" max="9" width="5.57421875" style="0" customWidth="1"/>
    <col min="10" max="11" width="6.421875" style="0" customWidth="1"/>
    <col min="12" max="12" width="6.8515625" style="0" customWidth="1"/>
    <col min="13" max="13" width="6.28125" style="0" customWidth="1"/>
    <col min="14" max="14" width="7.28125" style="0" customWidth="1"/>
    <col min="15" max="15" width="5.140625" style="0" customWidth="1"/>
    <col min="16" max="16" width="7.140625" style="0" customWidth="1"/>
    <col min="17" max="17" width="5.57421875" style="0" customWidth="1"/>
    <col min="18" max="18" width="8.28125" style="0" customWidth="1"/>
  </cols>
  <sheetData>
    <row r="1" ht="18.75">
      <c r="A1" s="1" t="s">
        <v>0</v>
      </c>
    </row>
    <row r="2" ht="18.75">
      <c r="A2" s="1"/>
    </row>
    <row r="3" spans="1:18" ht="45.75" customHeight="1">
      <c r="A3" s="124" t="s">
        <v>1</v>
      </c>
      <c r="B3" s="124" t="s">
        <v>2</v>
      </c>
      <c r="C3" s="124" t="s">
        <v>3</v>
      </c>
      <c r="D3" s="124"/>
      <c r="E3" s="124" t="s">
        <v>4</v>
      </c>
      <c r="F3" s="124"/>
      <c r="G3" s="122" t="s">
        <v>5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3"/>
    </row>
    <row r="4" spans="1:18" ht="15.75">
      <c r="A4" s="124"/>
      <c r="B4" s="124"/>
      <c r="C4" s="124"/>
      <c r="D4" s="124"/>
      <c r="E4" s="124"/>
      <c r="F4" s="124"/>
      <c r="G4" s="122" t="s">
        <v>119</v>
      </c>
      <c r="H4" s="123"/>
      <c r="I4" s="122" t="s">
        <v>120</v>
      </c>
      <c r="J4" s="123"/>
      <c r="K4" s="124" t="s">
        <v>121</v>
      </c>
      <c r="L4" s="124"/>
      <c r="M4" s="124" t="s">
        <v>122</v>
      </c>
      <c r="N4" s="124"/>
      <c r="O4" s="124" t="s">
        <v>123</v>
      </c>
      <c r="P4" s="124"/>
      <c r="Q4" s="124" t="s">
        <v>124</v>
      </c>
      <c r="R4" s="124"/>
    </row>
    <row r="5" spans="1:18" ht="25.5" customHeight="1">
      <c r="A5" s="124"/>
      <c r="B5" s="124"/>
      <c r="C5" s="12" t="s">
        <v>6</v>
      </c>
      <c r="D5" s="21" t="s">
        <v>7</v>
      </c>
      <c r="E5" s="12" t="s">
        <v>6</v>
      </c>
      <c r="F5" s="21" t="s">
        <v>7</v>
      </c>
      <c r="G5" s="54" t="s">
        <v>6</v>
      </c>
      <c r="H5" s="21" t="s">
        <v>7</v>
      </c>
      <c r="I5" s="54" t="s">
        <v>6</v>
      </c>
      <c r="J5" s="21" t="s">
        <v>7</v>
      </c>
      <c r="K5" s="12" t="s">
        <v>6</v>
      </c>
      <c r="L5" s="21" t="s">
        <v>7</v>
      </c>
      <c r="M5" s="12" t="s">
        <v>6</v>
      </c>
      <c r="N5" s="21" t="s">
        <v>7</v>
      </c>
      <c r="O5" s="12" t="s">
        <v>6</v>
      </c>
      <c r="P5" s="21" t="s">
        <v>7</v>
      </c>
      <c r="Q5" s="12" t="s">
        <v>6</v>
      </c>
      <c r="R5" s="21" t="s">
        <v>7</v>
      </c>
    </row>
    <row r="6" spans="1:18" ht="15">
      <c r="A6" s="20">
        <v>1</v>
      </c>
      <c r="B6" s="20">
        <v>2</v>
      </c>
      <c r="C6" s="20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</row>
    <row r="7" spans="1:18" ht="78" customHeight="1">
      <c r="A7" s="46" t="s">
        <v>8</v>
      </c>
      <c r="B7" s="46" t="s">
        <v>9</v>
      </c>
      <c r="C7" s="8">
        <f>SUM(C8:C12)</f>
        <v>28</v>
      </c>
      <c r="D7" s="47">
        <f aca="true" t="shared" si="0" ref="D7:Q7">SUM(D8:D12)</f>
        <v>0.27184466019417475</v>
      </c>
      <c r="E7" s="8">
        <f>SUM(E8:E12)</f>
        <v>75</v>
      </c>
      <c r="F7" s="47">
        <f t="shared" si="0"/>
        <v>0.7281553398058253</v>
      </c>
      <c r="G7" s="58">
        <f>SUM(G8:G12)</f>
        <v>2</v>
      </c>
      <c r="H7" s="47">
        <f>SUM(H8:H12)</f>
        <v>0.019417475728155338</v>
      </c>
      <c r="I7" s="58">
        <f>SUM(I8:I12)</f>
        <v>15</v>
      </c>
      <c r="J7" s="76">
        <f>SUM(J8:J12)</f>
        <v>0.14563106796116504</v>
      </c>
      <c r="K7" s="8">
        <f>SUM(K8:K12)</f>
        <v>24</v>
      </c>
      <c r="L7" s="73">
        <f t="shared" si="0"/>
        <v>0.23300970873786406</v>
      </c>
      <c r="M7" s="8">
        <f t="shared" si="0"/>
        <v>28</v>
      </c>
      <c r="N7" s="47">
        <f t="shared" si="0"/>
        <v>0.27184466019417475</v>
      </c>
      <c r="O7" s="8">
        <f t="shared" si="0"/>
        <v>32</v>
      </c>
      <c r="P7" s="53">
        <f t="shared" si="0"/>
        <v>0.3106796116504854</v>
      </c>
      <c r="Q7" s="8">
        <f t="shared" si="0"/>
        <v>2</v>
      </c>
      <c r="R7" s="47">
        <f aca="true" t="shared" si="1" ref="R7:R12">Q7/103</f>
        <v>0.019417475728155338</v>
      </c>
    </row>
    <row r="8" spans="1:18" ht="15.75">
      <c r="A8" s="7" t="s">
        <v>11</v>
      </c>
      <c r="B8" s="7" t="s">
        <v>12</v>
      </c>
      <c r="C8" s="9">
        <v>12</v>
      </c>
      <c r="D8" s="17">
        <f>C8/103</f>
        <v>0.11650485436893204</v>
      </c>
      <c r="E8" s="9">
        <v>4</v>
      </c>
      <c r="F8" s="17">
        <f>E8/103</f>
        <v>0.038834951456310676</v>
      </c>
      <c r="G8" s="55"/>
      <c r="H8" s="17">
        <f>G8/103</f>
        <v>0</v>
      </c>
      <c r="I8" s="55"/>
      <c r="J8" s="17">
        <f>I8/103</f>
        <v>0</v>
      </c>
      <c r="K8" s="9">
        <v>1</v>
      </c>
      <c r="L8" s="17">
        <f>K8/103</f>
        <v>0.009708737864077669</v>
      </c>
      <c r="M8" s="9">
        <v>4</v>
      </c>
      <c r="N8" s="17">
        <f>M8/103</f>
        <v>0.038834951456310676</v>
      </c>
      <c r="O8" s="9">
        <v>10</v>
      </c>
      <c r="P8" s="17">
        <f>O8/103</f>
        <v>0.0970873786407767</v>
      </c>
      <c r="Q8" s="9">
        <v>1</v>
      </c>
      <c r="R8" s="17">
        <f t="shared" si="1"/>
        <v>0.009708737864077669</v>
      </c>
    </row>
    <row r="9" spans="1:18" ht="15.75">
      <c r="A9" s="7" t="s">
        <v>13</v>
      </c>
      <c r="B9" s="7" t="s">
        <v>14</v>
      </c>
      <c r="C9" s="9">
        <v>4</v>
      </c>
      <c r="D9" s="17">
        <f>C9/103</f>
        <v>0.038834951456310676</v>
      </c>
      <c r="E9" s="9">
        <v>8</v>
      </c>
      <c r="F9" s="17">
        <f>E9/103</f>
        <v>0.07766990291262135</v>
      </c>
      <c r="G9" s="55"/>
      <c r="H9" s="17">
        <f>G9/103</f>
        <v>0</v>
      </c>
      <c r="I9" s="55">
        <v>1</v>
      </c>
      <c r="J9" s="17">
        <f>I9/103</f>
        <v>0.009708737864077669</v>
      </c>
      <c r="K9" s="9">
        <v>3</v>
      </c>
      <c r="L9" s="17">
        <f>K9/103</f>
        <v>0.02912621359223301</v>
      </c>
      <c r="M9" s="9">
        <v>3</v>
      </c>
      <c r="N9" s="17">
        <f>M9/103</f>
        <v>0.02912621359223301</v>
      </c>
      <c r="O9" s="9">
        <v>5</v>
      </c>
      <c r="P9" s="17">
        <f>O9/103</f>
        <v>0.04854368932038835</v>
      </c>
      <c r="Q9" s="9"/>
      <c r="R9" s="17">
        <f t="shared" si="1"/>
        <v>0</v>
      </c>
    </row>
    <row r="10" spans="1:18" ht="15.75">
      <c r="A10" s="7" t="s">
        <v>15</v>
      </c>
      <c r="B10" s="7" t="s">
        <v>16</v>
      </c>
      <c r="C10" s="9">
        <v>3</v>
      </c>
      <c r="D10" s="17">
        <f>C10/103</f>
        <v>0.02912621359223301</v>
      </c>
      <c r="E10" s="9">
        <v>3</v>
      </c>
      <c r="F10" s="17">
        <f>E10/103</f>
        <v>0.02912621359223301</v>
      </c>
      <c r="G10" s="57"/>
      <c r="H10" s="17">
        <f>G10/103</f>
        <v>0</v>
      </c>
      <c r="I10" s="57"/>
      <c r="J10" s="17">
        <f>I10/103</f>
        <v>0</v>
      </c>
      <c r="K10" s="56">
        <v>4</v>
      </c>
      <c r="L10" s="17">
        <f>K10/103</f>
        <v>0.038834951456310676</v>
      </c>
      <c r="M10" s="9">
        <v>1</v>
      </c>
      <c r="N10" s="17">
        <f>M10/103</f>
        <v>0.009708737864077669</v>
      </c>
      <c r="O10" s="9">
        <v>1</v>
      </c>
      <c r="P10" s="17">
        <f>O10/103</f>
        <v>0.009708737864077669</v>
      </c>
      <c r="Q10" s="9"/>
      <c r="R10" s="17">
        <f t="shared" si="1"/>
        <v>0</v>
      </c>
    </row>
    <row r="11" spans="1:18" ht="15.75">
      <c r="A11" s="7" t="s">
        <v>17</v>
      </c>
      <c r="B11" s="7" t="s">
        <v>18</v>
      </c>
      <c r="C11" s="9">
        <v>9</v>
      </c>
      <c r="D11" s="17">
        <f>C11/103</f>
        <v>0.08737864077669903</v>
      </c>
      <c r="E11" s="9">
        <v>43</v>
      </c>
      <c r="F11" s="17">
        <f>E11/103</f>
        <v>0.4174757281553398</v>
      </c>
      <c r="G11" s="57">
        <v>2</v>
      </c>
      <c r="H11" s="17">
        <f>G11/103</f>
        <v>0.019417475728155338</v>
      </c>
      <c r="I11" s="57">
        <v>11</v>
      </c>
      <c r="J11" s="107">
        <f>I11/103</f>
        <v>0.10679611650485436</v>
      </c>
      <c r="K11" s="56">
        <v>15</v>
      </c>
      <c r="L11" s="75">
        <f>K11/103</f>
        <v>0.14563106796116504</v>
      </c>
      <c r="M11" s="9">
        <v>14</v>
      </c>
      <c r="N11" s="17">
        <f>M11/103</f>
        <v>0.13592233009708737</v>
      </c>
      <c r="O11" s="9">
        <v>9</v>
      </c>
      <c r="P11" s="17">
        <f>O11/103</f>
        <v>0.08737864077669903</v>
      </c>
      <c r="Q11" s="9">
        <v>1</v>
      </c>
      <c r="R11" s="17">
        <f t="shared" si="1"/>
        <v>0.009708737864077669</v>
      </c>
    </row>
    <row r="12" spans="1:18" ht="15.75">
      <c r="A12" s="7" t="s">
        <v>19</v>
      </c>
      <c r="B12" s="7" t="s">
        <v>20</v>
      </c>
      <c r="C12" s="9"/>
      <c r="D12" s="17">
        <f>C12/103</f>
        <v>0</v>
      </c>
      <c r="E12" s="9">
        <v>17</v>
      </c>
      <c r="F12" s="17">
        <f>E12/103</f>
        <v>0.1650485436893204</v>
      </c>
      <c r="G12" s="57"/>
      <c r="H12" s="17">
        <f>G12/103</f>
        <v>0</v>
      </c>
      <c r="I12" s="57">
        <v>3</v>
      </c>
      <c r="J12" s="17">
        <f>I12/103</f>
        <v>0.02912621359223301</v>
      </c>
      <c r="K12" s="56">
        <v>1</v>
      </c>
      <c r="L12" s="17">
        <f>K12/103</f>
        <v>0.009708737864077669</v>
      </c>
      <c r="M12" s="9">
        <v>6</v>
      </c>
      <c r="N12" s="17">
        <f>M12/103</f>
        <v>0.05825242718446602</v>
      </c>
      <c r="O12" s="9">
        <v>7</v>
      </c>
      <c r="P12" s="17">
        <f>O12/103</f>
        <v>0.06796116504854369</v>
      </c>
      <c r="Q12" s="9"/>
      <c r="R12" s="17">
        <f t="shared" si="1"/>
        <v>0</v>
      </c>
    </row>
    <row r="13" spans="1:18" ht="15.75">
      <c r="A13" s="2"/>
      <c r="D13" s="18"/>
      <c r="E13" s="19"/>
      <c r="F13" s="18"/>
      <c r="G13" s="18"/>
      <c r="H13" s="18"/>
      <c r="I13" s="18"/>
      <c r="J13" s="18"/>
      <c r="K13" s="19"/>
      <c r="L13" s="18"/>
      <c r="M13" s="19"/>
      <c r="N13" s="18"/>
      <c r="O13" s="19"/>
      <c r="P13" s="18"/>
      <c r="Q13" s="19"/>
      <c r="R13" s="18"/>
    </row>
    <row r="14" spans="1:18" ht="15.75">
      <c r="A14" s="125" t="s">
        <v>21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 ht="15.75">
      <c r="A15" s="125" t="s">
        <v>125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5.75">
      <c r="A16" s="125" t="s">
        <v>155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9" spans="2:11" ht="15">
      <c r="B19" s="110">
        <f>C7+E7</f>
        <v>103</v>
      </c>
      <c r="C19" s="110">
        <f>C8+E8</f>
        <v>16</v>
      </c>
      <c r="D19" s="110">
        <f>C9+E9</f>
        <v>12</v>
      </c>
      <c r="E19" s="110">
        <f>C10+E10</f>
        <v>6</v>
      </c>
      <c r="F19" s="110">
        <f>C11+E11</f>
        <v>52</v>
      </c>
      <c r="G19" s="110">
        <f>Q12+O12+M12+K12+I12+G12</f>
        <v>17</v>
      </c>
      <c r="H19" s="48"/>
      <c r="I19" s="48"/>
      <c r="J19" s="48"/>
      <c r="K19" s="48">
        <f>C12+E12</f>
        <v>17</v>
      </c>
    </row>
    <row r="20" spans="2:11" ht="15">
      <c r="B20" s="110">
        <f>K7+M7+O7+Q7+G7+I7</f>
        <v>103</v>
      </c>
      <c r="C20" s="110">
        <f>K8+M8+O8+Q8</f>
        <v>16</v>
      </c>
      <c r="D20" s="110">
        <f>K9+M9+O9+Q9+I9</f>
        <v>12</v>
      </c>
      <c r="E20" s="110">
        <f>K10+M10+O10+Q10+G10+I10</f>
        <v>6</v>
      </c>
      <c r="F20" s="110">
        <f>K11+M11+O11+Q11+G11+I11</f>
        <v>52</v>
      </c>
      <c r="G20" s="110">
        <f>E12+C12</f>
        <v>17</v>
      </c>
      <c r="H20" s="48"/>
      <c r="I20" s="48"/>
      <c r="J20" s="48"/>
      <c r="K20" s="48">
        <f>K12+M12+O12+Q12</f>
        <v>14</v>
      </c>
    </row>
  </sheetData>
  <sheetProtection/>
  <mergeCells count="14">
    <mergeCell ref="A16:R16"/>
    <mergeCell ref="A3:A5"/>
    <mergeCell ref="B3:B5"/>
    <mergeCell ref="C3:D4"/>
    <mergeCell ref="E3:F4"/>
    <mergeCell ref="K4:L4"/>
    <mergeCell ref="M4:N4"/>
    <mergeCell ref="G3:R3"/>
    <mergeCell ref="G4:H4"/>
    <mergeCell ref="O4:P4"/>
    <mergeCell ref="Q4:R4"/>
    <mergeCell ref="A14:R14"/>
    <mergeCell ref="A15:R15"/>
    <mergeCell ref="I4:J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Normal="75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6.28125" style="0" customWidth="1"/>
    <col min="2" max="2" width="51.140625" style="0" customWidth="1"/>
    <col min="3" max="3" width="19.8515625" style="0" customWidth="1"/>
    <col min="4" max="4" width="24.7109375" style="0" customWidth="1"/>
    <col min="5" max="5" width="18.7109375" style="0" customWidth="1"/>
  </cols>
  <sheetData>
    <row r="1" spans="1:5" ht="18.75">
      <c r="A1" s="127" t="s">
        <v>68</v>
      </c>
      <c r="B1" s="127"/>
      <c r="C1" s="127"/>
      <c r="D1" s="127"/>
      <c r="E1" s="127"/>
    </row>
    <row r="2" spans="1:5" ht="18.75">
      <c r="A2" s="127" t="s">
        <v>161</v>
      </c>
      <c r="B2" s="127"/>
      <c r="C2" s="127"/>
      <c r="D2" s="127"/>
      <c r="E2" s="127"/>
    </row>
    <row r="3" ht="15.75">
      <c r="A3" s="2"/>
    </row>
    <row r="4" spans="1:5" ht="47.25" customHeight="1">
      <c r="A4" s="121" t="s">
        <v>1</v>
      </c>
      <c r="B4" s="121" t="s">
        <v>2</v>
      </c>
      <c r="C4" s="121" t="s">
        <v>61</v>
      </c>
      <c r="D4" s="121"/>
      <c r="E4" s="121"/>
    </row>
    <row r="5" spans="1:5" ht="31.5">
      <c r="A5" s="121"/>
      <c r="B5" s="121"/>
      <c r="C5" s="10" t="s">
        <v>62</v>
      </c>
      <c r="D5" s="10" t="s">
        <v>63</v>
      </c>
      <c r="E5" s="10" t="s">
        <v>64</v>
      </c>
    </row>
    <row r="6" spans="1:5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ht="49.5" customHeight="1">
      <c r="A7" s="7" t="s">
        <v>8</v>
      </c>
      <c r="B7" s="46" t="s">
        <v>65</v>
      </c>
      <c r="C7" s="10">
        <f>SUM(C8:C12)</f>
        <v>23</v>
      </c>
      <c r="D7" s="10">
        <f>SUM(D8:D12)</f>
        <v>0</v>
      </c>
      <c r="E7" s="10"/>
    </row>
    <row r="8" spans="1:5" ht="15.75">
      <c r="A8" s="7" t="s">
        <v>11</v>
      </c>
      <c r="B8" s="7" t="s">
        <v>12</v>
      </c>
      <c r="C8" s="13">
        <v>1</v>
      </c>
      <c r="D8" s="13"/>
      <c r="E8" s="7"/>
    </row>
    <row r="9" spans="1:5" ht="15.75">
      <c r="A9" s="7" t="s">
        <v>13</v>
      </c>
      <c r="B9" s="7" t="s">
        <v>14</v>
      </c>
      <c r="C9" s="13">
        <v>2</v>
      </c>
      <c r="D9" s="13"/>
      <c r="E9" s="7"/>
    </row>
    <row r="10" spans="1:5" ht="15.75">
      <c r="A10" s="7" t="s">
        <v>15</v>
      </c>
      <c r="B10" s="7" t="s">
        <v>16</v>
      </c>
      <c r="C10" s="13"/>
      <c r="D10" s="13"/>
      <c r="E10" s="7"/>
    </row>
    <row r="11" spans="1:5" ht="15.75">
      <c r="A11" s="7" t="s">
        <v>17</v>
      </c>
      <c r="B11" s="7" t="s">
        <v>18</v>
      </c>
      <c r="C11" s="13">
        <v>14</v>
      </c>
      <c r="D11" s="13"/>
      <c r="E11" s="7"/>
    </row>
    <row r="12" spans="1:5" ht="15.75">
      <c r="A12" s="7" t="s">
        <v>19</v>
      </c>
      <c r="B12" s="7" t="s">
        <v>20</v>
      </c>
      <c r="C12" s="13">
        <v>6</v>
      </c>
      <c r="D12" s="13"/>
      <c r="E12" s="7"/>
    </row>
    <row r="13" spans="1:5" ht="15.75">
      <c r="A13" s="22"/>
      <c r="B13" s="59" t="s">
        <v>126</v>
      </c>
      <c r="C13" s="60">
        <v>10</v>
      </c>
      <c r="D13" s="60">
        <v>0</v>
      </c>
      <c r="E13" s="60"/>
    </row>
    <row r="14" spans="1:5" ht="15.75">
      <c r="A14" s="108"/>
      <c r="B14" s="113" t="s">
        <v>152</v>
      </c>
      <c r="C14" s="109"/>
      <c r="D14" s="109"/>
      <c r="E14" s="109"/>
    </row>
    <row r="15" spans="1:5" ht="15">
      <c r="A15" s="128" t="s">
        <v>66</v>
      </c>
      <c r="B15" s="128"/>
      <c r="C15" s="128"/>
      <c r="D15" s="128"/>
      <c r="E15" s="128"/>
    </row>
    <row r="16" spans="1:5" ht="15">
      <c r="A16" s="129" t="s">
        <v>67</v>
      </c>
      <c r="B16" s="129"/>
      <c r="C16" s="129"/>
      <c r="D16" s="129"/>
      <c r="E16" s="129"/>
    </row>
    <row r="17" spans="1:5" ht="15">
      <c r="A17" s="129" t="s">
        <v>162</v>
      </c>
      <c r="B17" s="129"/>
      <c r="C17" s="129"/>
      <c r="D17" s="129"/>
      <c r="E17" s="129"/>
    </row>
    <row r="18" spans="1:5" ht="15">
      <c r="A18" s="129" t="s">
        <v>163</v>
      </c>
      <c r="B18" s="129"/>
      <c r="C18" s="129"/>
      <c r="D18" s="129"/>
      <c r="E18" s="129"/>
    </row>
    <row r="19" ht="15.75">
      <c r="A19" s="2"/>
    </row>
  </sheetData>
  <sheetProtection/>
  <mergeCells count="9">
    <mergeCell ref="A1:E1"/>
    <mergeCell ref="A2:E2"/>
    <mergeCell ref="A15:E15"/>
    <mergeCell ref="A16:E16"/>
    <mergeCell ref="A17:E17"/>
    <mergeCell ref="A18:E18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zoomScaleNormal="75" zoomScalePageLayoutView="0" workbookViewId="0" topLeftCell="A1">
      <selection activeCell="D11" sqref="D11"/>
    </sheetView>
  </sheetViews>
  <sheetFormatPr defaultColWidth="9.140625" defaultRowHeight="15"/>
  <cols>
    <col min="2" max="2" width="45.140625" style="0" customWidth="1"/>
    <col min="3" max="3" width="15.421875" style="0" customWidth="1"/>
    <col min="4" max="4" width="17.57421875" style="0" customWidth="1"/>
    <col min="5" max="5" width="19.421875" style="0" customWidth="1"/>
  </cols>
  <sheetData>
    <row r="1" ht="18.75">
      <c r="A1" s="1" t="s">
        <v>164</v>
      </c>
    </row>
    <row r="2" ht="15.75">
      <c r="A2" s="2"/>
    </row>
    <row r="3" ht="15.75">
      <c r="A3" s="2"/>
    </row>
    <row r="4" spans="1:6" ht="51.75" customHeight="1">
      <c r="A4" s="121" t="s">
        <v>1</v>
      </c>
      <c r="B4" s="121" t="s">
        <v>2</v>
      </c>
      <c r="C4" s="121" t="s">
        <v>69</v>
      </c>
      <c r="D4" s="121" t="s">
        <v>70</v>
      </c>
      <c r="E4" s="121"/>
      <c r="F4" s="24"/>
    </row>
    <row r="5" spans="1:6" ht="62.25" customHeight="1">
      <c r="A5" s="121"/>
      <c r="B5" s="121"/>
      <c r="C5" s="121"/>
      <c r="D5" s="121" t="s">
        <v>71</v>
      </c>
      <c r="E5" s="121" t="s">
        <v>72</v>
      </c>
      <c r="F5" s="5"/>
    </row>
    <row r="6" spans="1:6" ht="15">
      <c r="A6" s="121"/>
      <c r="B6" s="121"/>
      <c r="C6" s="121"/>
      <c r="D6" s="121"/>
      <c r="E6" s="121"/>
      <c r="F6" s="5"/>
    </row>
    <row r="7" spans="1:6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24"/>
    </row>
    <row r="8" spans="1:6" ht="47.25">
      <c r="A8" s="13" t="s">
        <v>8</v>
      </c>
      <c r="B8" s="7" t="s">
        <v>9</v>
      </c>
      <c r="C8" s="68">
        <f>SUM(C9:C13)</f>
        <v>0</v>
      </c>
      <c r="D8" s="68">
        <f>SUM(D9:D13)</f>
        <v>0</v>
      </c>
      <c r="E8" s="68" t="s">
        <v>10</v>
      </c>
      <c r="F8" s="24"/>
    </row>
    <row r="9" spans="1:6" ht="18.75">
      <c r="A9" s="13" t="s">
        <v>11</v>
      </c>
      <c r="B9" s="7" t="s">
        <v>12</v>
      </c>
      <c r="C9" s="69"/>
      <c r="D9" s="69"/>
      <c r="E9" s="70"/>
      <c r="F9" s="24"/>
    </row>
    <row r="10" spans="1:6" ht="18.75">
      <c r="A10" s="13" t="s">
        <v>13</v>
      </c>
      <c r="B10" s="7" t="s">
        <v>14</v>
      </c>
      <c r="C10" s="71"/>
      <c r="D10" s="71"/>
      <c r="E10" s="72"/>
      <c r="F10" s="24"/>
    </row>
    <row r="11" spans="1:6" ht="18.75">
      <c r="A11" s="13" t="s">
        <v>15</v>
      </c>
      <c r="B11" s="7" t="s">
        <v>16</v>
      </c>
      <c r="C11" s="71"/>
      <c r="D11" s="71"/>
      <c r="E11" s="72"/>
      <c r="F11" s="24"/>
    </row>
    <row r="12" spans="1:6" ht="18.75">
      <c r="A12" s="13" t="s">
        <v>17</v>
      </c>
      <c r="B12" s="7" t="s">
        <v>18</v>
      </c>
      <c r="C12" s="71"/>
      <c r="D12" s="71"/>
      <c r="E12" s="72"/>
      <c r="F12" s="24"/>
    </row>
    <row r="13" spans="1:6" ht="18.75">
      <c r="A13" s="13" t="s">
        <v>19</v>
      </c>
      <c r="B13" s="7" t="s">
        <v>20</v>
      </c>
      <c r="C13" s="69"/>
      <c r="D13" s="69"/>
      <c r="E13" s="70"/>
      <c r="F13" s="24"/>
    </row>
    <row r="14" spans="3:5" ht="15">
      <c r="C14" s="67"/>
      <c r="D14" s="67"/>
      <c r="E14" s="67"/>
    </row>
    <row r="15" spans="1:6" ht="39.75" customHeight="1">
      <c r="A15" s="130"/>
      <c r="B15" s="130"/>
      <c r="C15" s="130"/>
      <c r="D15" s="130"/>
      <c r="E15" s="130"/>
      <c r="F15" s="130"/>
    </row>
  </sheetData>
  <sheetProtection/>
  <mergeCells count="7">
    <mergeCell ref="A15:F15"/>
    <mergeCell ref="A4:A6"/>
    <mergeCell ref="B4:B6"/>
    <mergeCell ref="C4:C6"/>
    <mergeCell ref="D4:E4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Normal="75" zoomScaleSheetLayoutView="100" zoomScalePageLayoutView="0" workbookViewId="0" topLeftCell="A1">
      <selection activeCell="B21" sqref="B21:I21"/>
    </sheetView>
  </sheetViews>
  <sheetFormatPr defaultColWidth="9.140625" defaultRowHeight="15"/>
  <cols>
    <col min="1" max="1" width="6.7109375" style="0" customWidth="1"/>
    <col min="2" max="2" width="31.421875" style="0" customWidth="1"/>
    <col min="3" max="3" width="11.00390625" style="0" customWidth="1"/>
    <col min="4" max="4" width="7.421875" style="0" customWidth="1"/>
    <col min="5" max="5" width="9.140625" style="0" customWidth="1"/>
    <col min="6" max="6" width="13.421875" style="0" customWidth="1"/>
    <col min="7" max="7" width="16.140625" style="0" customWidth="1"/>
    <col min="8" max="8" width="15.421875" style="0" customWidth="1"/>
    <col min="9" max="9" width="16.421875" style="0" customWidth="1"/>
  </cols>
  <sheetData>
    <row r="1" spans="1:9" ht="18.75">
      <c r="A1" s="27" t="s">
        <v>165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9"/>
      <c r="B2" s="28"/>
      <c r="C2" s="28"/>
      <c r="D2" s="28"/>
      <c r="E2" s="28"/>
      <c r="F2" s="28"/>
      <c r="G2" s="28"/>
      <c r="H2" s="28"/>
      <c r="I2" s="28"/>
    </row>
    <row r="3" spans="1:9" ht="15.75">
      <c r="A3" s="29"/>
      <c r="B3" s="28"/>
      <c r="C3" s="28"/>
      <c r="D3" s="28"/>
      <c r="E3" s="28"/>
      <c r="F3" s="28"/>
      <c r="G3" s="28"/>
      <c r="H3" s="28"/>
      <c r="I3" s="28"/>
    </row>
    <row r="4" spans="1:9" ht="21" customHeight="1">
      <c r="A4" s="132" t="s">
        <v>1</v>
      </c>
      <c r="B4" s="132" t="s">
        <v>2</v>
      </c>
      <c r="C4" s="132" t="s">
        <v>73</v>
      </c>
      <c r="D4" s="121" t="s">
        <v>114</v>
      </c>
      <c r="E4" s="121"/>
      <c r="F4" s="121"/>
      <c r="G4" s="121" t="s">
        <v>74</v>
      </c>
      <c r="H4" s="121"/>
      <c r="I4" s="121"/>
    </row>
    <row r="5" spans="1:9" ht="19.5" customHeight="1">
      <c r="A5" s="133"/>
      <c r="B5" s="133"/>
      <c r="C5" s="133"/>
      <c r="D5" s="121"/>
      <c r="E5" s="121"/>
      <c r="F5" s="121"/>
      <c r="G5" s="121" t="s">
        <v>75</v>
      </c>
      <c r="H5" s="121"/>
      <c r="I5" s="121"/>
    </row>
    <row r="6" spans="1:9" ht="20.25" customHeight="1">
      <c r="A6" s="133"/>
      <c r="B6" s="133"/>
      <c r="C6" s="133"/>
      <c r="D6" s="121"/>
      <c r="E6" s="121"/>
      <c r="F6" s="121"/>
      <c r="G6" s="121" t="s">
        <v>76</v>
      </c>
      <c r="H6" s="121"/>
      <c r="I6" s="121"/>
    </row>
    <row r="7" spans="1:9" ht="21.75" customHeight="1">
      <c r="A7" s="133"/>
      <c r="B7" s="133"/>
      <c r="C7" s="133"/>
      <c r="D7" s="121"/>
      <c r="E7" s="121"/>
      <c r="F7" s="121"/>
      <c r="G7" s="121" t="s">
        <v>77</v>
      </c>
      <c r="H7" s="121"/>
      <c r="I7" s="121"/>
    </row>
    <row r="8" spans="1:9" ht="35.25" customHeight="1">
      <c r="A8" s="133"/>
      <c r="B8" s="133"/>
      <c r="C8" s="133"/>
      <c r="D8" s="121"/>
      <c r="E8" s="121"/>
      <c r="F8" s="121"/>
      <c r="G8" s="121" t="s">
        <v>78</v>
      </c>
      <c r="H8" s="121"/>
      <c r="I8" s="121"/>
    </row>
    <row r="9" spans="1:9" ht="31.5" customHeight="1">
      <c r="A9" s="133"/>
      <c r="B9" s="133"/>
      <c r="C9" s="133"/>
      <c r="D9" s="132" t="s">
        <v>115</v>
      </c>
      <c r="E9" s="135" t="s">
        <v>116</v>
      </c>
      <c r="F9" s="136"/>
      <c r="G9" s="132" t="s">
        <v>79</v>
      </c>
      <c r="H9" s="132" t="s">
        <v>80</v>
      </c>
      <c r="I9" s="132" t="s">
        <v>81</v>
      </c>
    </row>
    <row r="10" spans="1:9" ht="38.25" customHeight="1">
      <c r="A10" s="134"/>
      <c r="B10" s="134"/>
      <c r="C10" s="134"/>
      <c r="D10" s="134"/>
      <c r="E10" s="10" t="s">
        <v>117</v>
      </c>
      <c r="F10" s="10" t="s">
        <v>118</v>
      </c>
      <c r="G10" s="134"/>
      <c r="H10" s="134"/>
      <c r="I10" s="134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72.75" customHeight="1">
      <c r="A12" s="13" t="s">
        <v>8</v>
      </c>
      <c r="B12" s="7" t="s">
        <v>9</v>
      </c>
      <c r="C12" s="68">
        <v>1</v>
      </c>
      <c r="D12" s="78">
        <v>1</v>
      </c>
      <c r="E12" s="78">
        <v>1</v>
      </c>
      <c r="F12" s="13"/>
      <c r="G12" s="7"/>
      <c r="H12" s="7"/>
      <c r="I12" s="7"/>
    </row>
    <row r="13" spans="1:9" ht="18.75">
      <c r="A13" s="13" t="s">
        <v>11</v>
      </c>
      <c r="B13" s="7" t="s">
        <v>12</v>
      </c>
      <c r="C13" s="68">
        <v>1</v>
      </c>
      <c r="D13" s="78">
        <v>1</v>
      </c>
      <c r="E13" s="78">
        <v>1</v>
      </c>
      <c r="F13" s="78"/>
      <c r="G13" s="7"/>
      <c r="H13" s="7"/>
      <c r="I13" s="7"/>
    </row>
    <row r="14" spans="1:9" ht="18.75">
      <c r="A14" s="13" t="s">
        <v>13</v>
      </c>
      <c r="B14" s="7" t="s">
        <v>14</v>
      </c>
      <c r="C14" s="68"/>
      <c r="D14" s="78"/>
      <c r="E14" s="81"/>
      <c r="F14" s="78"/>
      <c r="G14" s="7"/>
      <c r="H14" s="7"/>
      <c r="I14" s="7"/>
    </row>
    <row r="15" spans="1:9" ht="18.75">
      <c r="A15" s="13" t="s">
        <v>15</v>
      </c>
      <c r="B15" s="7" t="s">
        <v>16</v>
      </c>
      <c r="C15" s="68"/>
      <c r="D15" s="78"/>
      <c r="E15" s="81"/>
      <c r="F15" s="78"/>
      <c r="G15" s="7"/>
      <c r="H15" s="7"/>
      <c r="I15" s="7"/>
    </row>
    <row r="16" spans="1:9" ht="18.75">
      <c r="A16" s="13" t="s">
        <v>17</v>
      </c>
      <c r="B16" s="7" t="s">
        <v>18</v>
      </c>
      <c r="C16" s="68"/>
      <c r="D16" s="78"/>
      <c r="E16" s="81"/>
      <c r="F16" s="78"/>
      <c r="G16" s="7"/>
      <c r="H16" s="7"/>
      <c r="I16" s="7"/>
    </row>
    <row r="17" spans="1:9" ht="18.75">
      <c r="A17" s="13" t="s">
        <v>19</v>
      </c>
      <c r="B17" s="7" t="s">
        <v>20</v>
      </c>
      <c r="C17" s="68"/>
      <c r="D17" s="78"/>
      <c r="E17" s="81"/>
      <c r="F17" s="78"/>
      <c r="G17" s="7"/>
      <c r="H17" s="7"/>
      <c r="I17" s="7"/>
    </row>
    <row r="18" spans="1:9" ht="18.75">
      <c r="A18" s="26"/>
      <c r="B18" s="25"/>
      <c r="C18" s="80"/>
      <c r="D18" s="79"/>
      <c r="E18" s="82"/>
      <c r="F18" s="79"/>
      <c r="G18" s="25"/>
      <c r="H18" s="25"/>
      <c r="I18" s="25"/>
    </row>
    <row r="20" ht="15.75">
      <c r="B20" s="77" t="s">
        <v>150</v>
      </c>
    </row>
    <row r="21" spans="2:9" ht="17.25" customHeight="1">
      <c r="B21" s="131" t="s">
        <v>166</v>
      </c>
      <c r="C21" s="131"/>
      <c r="D21" s="131"/>
      <c r="E21" s="131"/>
      <c r="F21" s="131"/>
      <c r="G21" s="131"/>
      <c r="H21" s="131"/>
      <c r="I21" s="131"/>
    </row>
    <row r="22" spans="2:9" ht="17.25" customHeight="1">
      <c r="B22" s="131"/>
      <c r="C22" s="131"/>
      <c r="D22" s="131"/>
      <c r="E22" s="131"/>
      <c r="F22" s="131"/>
      <c r="G22" s="131"/>
      <c r="H22" s="131"/>
      <c r="I22" s="131"/>
    </row>
    <row r="23" spans="2:9" ht="15">
      <c r="B23" s="87"/>
      <c r="C23" s="87"/>
      <c r="D23" s="87"/>
      <c r="E23" s="87"/>
      <c r="F23" s="87"/>
      <c r="G23" s="87"/>
      <c r="H23" s="87"/>
      <c r="I23" s="87"/>
    </row>
  </sheetData>
  <sheetProtection/>
  <mergeCells count="16">
    <mergeCell ref="A4:A10"/>
    <mergeCell ref="G9:G10"/>
    <mergeCell ref="H9:H10"/>
    <mergeCell ref="I9:I10"/>
    <mergeCell ref="D4:F8"/>
    <mergeCell ref="E9:F9"/>
    <mergeCell ref="D9:D10"/>
    <mergeCell ref="G8:I8"/>
    <mergeCell ref="G4:I4"/>
    <mergeCell ref="G5:I5"/>
    <mergeCell ref="B22:I22"/>
    <mergeCell ref="B21:I21"/>
    <mergeCell ref="G6:I6"/>
    <mergeCell ref="G7:I7"/>
    <mergeCell ref="C4:C10"/>
    <mergeCell ref="B4:B10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5.421875" style="0" customWidth="1"/>
    <col min="2" max="2" width="30.00390625" style="0" customWidth="1"/>
    <col min="3" max="3" width="9.8515625" style="0" customWidth="1"/>
    <col min="4" max="5" width="7.421875" style="0" customWidth="1"/>
    <col min="6" max="6" width="7.00390625" style="0" customWidth="1"/>
    <col min="7" max="7" width="7.140625" style="0" customWidth="1"/>
    <col min="8" max="8" width="7.421875" style="0" customWidth="1"/>
    <col min="9" max="9" width="8.140625" style="0" customWidth="1"/>
    <col min="10" max="11" width="7.140625" style="0" customWidth="1"/>
    <col min="12" max="12" width="7.28125" style="0" customWidth="1"/>
    <col min="13" max="13" width="9.7109375" style="0" bestFit="1" customWidth="1"/>
  </cols>
  <sheetData>
    <row r="1" ht="15.75">
      <c r="A1" s="2" t="s">
        <v>167</v>
      </c>
    </row>
    <row r="2" ht="15.75">
      <c r="A2" s="2"/>
    </row>
    <row r="3" ht="15.75">
      <c r="A3" s="2"/>
    </row>
    <row r="4" spans="1:13" ht="45.75" customHeight="1">
      <c r="A4" s="137" t="s">
        <v>1</v>
      </c>
      <c r="B4" s="137" t="s">
        <v>2</v>
      </c>
      <c r="C4" s="138" t="s">
        <v>82</v>
      </c>
      <c r="D4" s="137" t="s">
        <v>83</v>
      </c>
      <c r="E4" s="137"/>
      <c r="F4" s="137"/>
      <c r="G4" s="137"/>
      <c r="H4" s="137"/>
      <c r="I4" s="137"/>
      <c r="J4" s="137"/>
      <c r="K4" s="137"/>
      <c r="L4" s="137"/>
      <c r="M4" s="137"/>
    </row>
    <row r="5" spans="1:13" ht="47.25" customHeight="1">
      <c r="A5" s="137"/>
      <c r="B5" s="137"/>
      <c r="C5" s="138"/>
      <c r="D5" s="137" t="s">
        <v>84</v>
      </c>
      <c r="E5" s="137"/>
      <c r="F5" s="137" t="s">
        <v>85</v>
      </c>
      <c r="G5" s="137"/>
      <c r="H5" s="137" t="s">
        <v>86</v>
      </c>
      <c r="I5" s="137"/>
      <c r="J5" s="137" t="s">
        <v>87</v>
      </c>
      <c r="K5" s="137"/>
      <c r="L5" s="137" t="s">
        <v>88</v>
      </c>
      <c r="M5" s="137"/>
    </row>
    <row r="6" spans="1:13" ht="15">
      <c r="A6" s="137"/>
      <c r="B6" s="137"/>
      <c r="C6" s="138"/>
      <c r="D6" s="49" t="s">
        <v>6</v>
      </c>
      <c r="E6" s="50" t="s">
        <v>7</v>
      </c>
      <c r="F6" s="51" t="s">
        <v>6</v>
      </c>
      <c r="G6" s="50" t="s">
        <v>7</v>
      </c>
      <c r="H6" s="51" t="s">
        <v>6</v>
      </c>
      <c r="I6" s="50" t="s">
        <v>7</v>
      </c>
      <c r="J6" s="51" t="s">
        <v>6</v>
      </c>
      <c r="K6" s="50" t="s">
        <v>7</v>
      </c>
      <c r="L6" s="51" t="s">
        <v>6</v>
      </c>
      <c r="M6" s="50" t="s">
        <v>7</v>
      </c>
    </row>
    <row r="7" spans="1:13" ht="15.75">
      <c r="A7" s="10">
        <v>1</v>
      </c>
      <c r="B7" s="10">
        <v>2</v>
      </c>
      <c r="C7" s="10">
        <v>3</v>
      </c>
      <c r="D7" s="10">
        <v>4</v>
      </c>
      <c r="E7" s="31">
        <v>5</v>
      </c>
      <c r="F7" s="32">
        <v>6</v>
      </c>
      <c r="G7" s="31">
        <v>7</v>
      </c>
      <c r="H7" s="32">
        <v>8</v>
      </c>
      <c r="I7" s="31">
        <v>9</v>
      </c>
      <c r="J7" s="32">
        <v>10</v>
      </c>
      <c r="K7" s="31">
        <v>11</v>
      </c>
      <c r="L7" s="32">
        <v>12</v>
      </c>
      <c r="M7" s="31">
        <v>13</v>
      </c>
    </row>
    <row r="8" spans="1:13" ht="67.5" customHeight="1">
      <c r="A8" s="13" t="s">
        <v>8</v>
      </c>
      <c r="B8" s="30" t="s">
        <v>9</v>
      </c>
      <c r="C8" s="10">
        <f>SUM(C9:C13)</f>
        <v>1</v>
      </c>
      <c r="D8" s="88"/>
      <c r="E8" s="89">
        <f>D8/C8*100</f>
        <v>0</v>
      </c>
      <c r="F8" s="88"/>
      <c r="G8" s="90"/>
      <c r="H8" s="88"/>
      <c r="I8" s="91"/>
      <c r="J8" s="88"/>
      <c r="K8" s="90"/>
      <c r="L8" s="88"/>
      <c r="M8" s="90">
        <f>L8/C8</f>
        <v>0</v>
      </c>
    </row>
    <row r="9" spans="1:13" ht="15.75">
      <c r="A9" s="13" t="s">
        <v>11</v>
      </c>
      <c r="B9" s="30" t="s">
        <v>12</v>
      </c>
      <c r="C9" s="10">
        <v>1</v>
      </c>
      <c r="D9" s="88"/>
      <c r="E9" s="92"/>
      <c r="F9" s="88"/>
      <c r="G9" s="90"/>
      <c r="H9" s="88"/>
      <c r="I9" s="91"/>
      <c r="J9" s="88"/>
      <c r="K9" s="91"/>
      <c r="L9" s="88"/>
      <c r="M9" s="90"/>
    </row>
    <row r="10" spans="1:13" ht="15.75">
      <c r="A10" s="13" t="s">
        <v>13</v>
      </c>
      <c r="B10" s="30" t="s">
        <v>14</v>
      </c>
      <c r="C10" s="10"/>
      <c r="D10" s="88"/>
      <c r="E10" s="92"/>
      <c r="F10" s="88"/>
      <c r="G10" s="90"/>
      <c r="H10" s="88"/>
      <c r="I10" s="91"/>
      <c r="J10" s="88"/>
      <c r="K10" s="91"/>
      <c r="L10" s="88"/>
      <c r="M10" s="93" t="e">
        <f>L10/C10</f>
        <v>#DIV/0!</v>
      </c>
    </row>
    <row r="11" spans="1:13" ht="15.75">
      <c r="A11" s="13" t="s">
        <v>15</v>
      </c>
      <c r="B11" s="30" t="s">
        <v>16</v>
      </c>
      <c r="C11" s="10"/>
      <c r="D11" s="88"/>
      <c r="E11" s="92"/>
      <c r="F11" s="88"/>
      <c r="G11" s="90"/>
      <c r="H11" s="88"/>
      <c r="I11" s="91"/>
      <c r="J11" s="88"/>
      <c r="K11" s="91"/>
      <c r="L11" s="88"/>
      <c r="M11" s="93" t="e">
        <f>L11/C11</f>
        <v>#DIV/0!</v>
      </c>
    </row>
    <row r="12" spans="1:13" ht="15.75">
      <c r="A12" s="13" t="s">
        <v>17</v>
      </c>
      <c r="B12" s="30" t="s">
        <v>18</v>
      </c>
      <c r="C12" s="10"/>
      <c r="D12" s="88"/>
      <c r="E12" s="112">
        <f>D12/C8</f>
        <v>0</v>
      </c>
      <c r="F12" s="88"/>
      <c r="G12" s="90"/>
      <c r="H12" s="88"/>
      <c r="I12" s="91"/>
      <c r="J12" s="88"/>
      <c r="K12" s="90"/>
      <c r="L12" s="88"/>
      <c r="M12" s="112" t="e">
        <f>L12/C12</f>
        <v>#DIV/0!</v>
      </c>
    </row>
    <row r="13" spans="1:13" ht="15.75">
      <c r="A13" s="13" t="s">
        <v>19</v>
      </c>
      <c r="B13" s="30" t="s">
        <v>20</v>
      </c>
      <c r="C13" s="10"/>
      <c r="D13" s="88"/>
      <c r="E13" s="92"/>
      <c r="F13" s="88"/>
      <c r="G13" s="90"/>
      <c r="H13" s="88"/>
      <c r="I13" s="91"/>
      <c r="J13" s="88"/>
      <c r="K13" s="91"/>
      <c r="L13" s="88"/>
      <c r="M13" s="112"/>
    </row>
    <row r="14" spans="1:13" ht="15.75">
      <c r="A14" s="2"/>
      <c r="G14" s="16"/>
      <c r="M14" s="114" t="e">
        <f>SUM(M10:M13)</f>
        <v>#DIV/0!</v>
      </c>
    </row>
    <row r="15" ht="15">
      <c r="A15" s="94" t="s">
        <v>89</v>
      </c>
    </row>
  </sheetData>
  <sheetProtection/>
  <mergeCells count="9">
    <mergeCell ref="A4:A6"/>
    <mergeCell ref="B4:B6"/>
    <mergeCell ref="C4:C6"/>
    <mergeCell ref="D4:M4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59.57421875" style="0" customWidth="1"/>
    <col min="3" max="3" width="8.00390625" style="0" customWidth="1"/>
    <col min="4" max="4" width="9.28125" style="0" customWidth="1"/>
    <col min="5" max="5" width="8.57421875" style="0" customWidth="1"/>
    <col min="6" max="6" width="9.140625" style="0" customWidth="1"/>
    <col min="8" max="8" width="10.28125" style="0" customWidth="1"/>
    <col min="9" max="9" width="8.140625" style="0" customWidth="1"/>
    <col min="10" max="11" width="7.140625" style="0" customWidth="1"/>
    <col min="12" max="12" width="7.28125" style="0" customWidth="1"/>
    <col min="13" max="13" width="9.28125" style="0" bestFit="1" customWidth="1"/>
  </cols>
  <sheetData>
    <row r="1" ht="18.75">
      <c r="A1" s="1" t="s">
        <v>156</v>
      </c>
    </row>
    <row r="2" ht="15.75">
      <c r="A2" s="2"/>
    </row>
    <row r="3" spans="1:8" ht="15.75">
      <c r="A3" s="121" t="s">
        <v>1</v>
      </c>
      <c r="B3" s="121" t="s">
        <v>127</v>
      </c>
      <c r="C3" s="121" t="s">
        <v>33</v>
      </c>
      <c r="D3" s="121" t="s">
        <v>34</v>
      </c>
      <c r="E3" s="121"/>
      <c r="F3" s="121"/>
      <c r="G3" s="121"/>
      <c r="H3" s="121"/>
    </row>
    <row r="4" spans="1:13" ht="16.5" customHeight="1">
      <c r="A4" s="121"/>
      <c r="B4" s="121"/>
      <c r="C4" s="121"/>
      <c r="D4" s="40" t="s">
        <v>12</v>
      </c>
      <c r="E4" s="40" t="s">
        <v>14</v>
      </c>
      <c r="F4" s="40" t="s">
        <v>16</v>
      </c>
      <c r="G4" s="40" t="s">
        <v>18</v>
      </c>
      <c r="H4" s="40" t="s">
        <v>20</v>
      </c>
      <c r="M4" s="52"/>
    </row>
    <row r="5" spans="1:8" ht="35.25" customHeight="1">
      <c r="A5" s="13">
        <v>1</v>
      </c>
      <c r="B5" s="61" t="s">
        <v>158</v>
      </c>
      <c r="C5" s="8">
        <v>17</v>
      </c>
      <c r="D5" s="8">
        <v>6</v>
      </c>
      <c r="E5" s="8">
        <v>8</v>
      </c>
      <c r="F5" s="8">
        <v>3</v>
      </c>
      <c r="G5" s="8">
        <v>0</v>
      </c>
      <c r="H5" s="8">
        <v>0</v>
      </c>
    </row>
    <row r="6" spans="1:8" ht="15.75">
      <c r="A6" s="13">
        <v>2</v>
      </c>
      <c r="B6" s="61" t="s">
        <v>128</v>
      </c>
      <c r="C6" s="8" t="s">
        <v>10</v>
      </c>
      <c r="D6" s="8" t="s">
        <v>10</v>
      </c>
      <c r="E6" s="8" t="s">
        <v>10</v>
      </c>
      <c r="F6" s="8" t="s">
        <v>10</v>
      </c>
      <c r="G6" s="9" t="s">
        <v>10</v>
      </c>
      <c r="H6" s="9" t="s">
        <v>10</v>
      </c>
    </row>
    <row r="7" spans="1:8" ht="33.75" customHeight="1">
      <c r="A7" s="13">
        <v>3</v>
      </c>
      <c r="B7" s="61" t="s">
        <v>129</v>
      </c>
      <c r="C7" s="9" t="s">
        <v>10</v>
      </c>
      <c r="D7" s="9" t="s">
        <v>10</v>
      </c>
      <c r="E7" s="9" t="s">
        <v>10</v>
      </c>
      <c r="F7" s="9" t="s">
        <v>10</v>
      </c>
      <c r="G7" s="9" t="s">
        <v>10</v>
      </c>
      <c r="H7" s="9" t="s">
        <v>10</v>
      </c>
    </row>
    <row r="8" spans="1:8" ht="15.75">
      <c r="A8" s="13"/>
      <c r="B8" s="61"/>
      <c r="C8" s="45"/>
      <c r="D8" s="9"/>
      <c r="E8" s="9"/>
      <c r="F8" s="9"/>
      <c r="G8" s="9"/>
      <c r="H8" s="9"/>
    </row>
    <row r="9" spans="1:8" ht="15.75">
      <c r="A9" s="13"/>
      <c r="B9" s="61"/>
      <c r="C9" s="9"/>
      <c r="D9" s="9"/>
      <c r="E9" s="9"/>
      <c r="F9" s="9"/>
      <c r="G9" s="9"/>
      <c r="H9" s="9"/>
    </row>
    <row r="10" spans="1:8" ht="15.75">
      <c r="A10" s="13"/>
      <c r="B10" s="61"/>
      <c r="C10" s="9"/>
      <c r="D10" s="9"/>
      <c r="E10" s="9"/>
      <c r="F10" s="9"/>
      <c r="G10" s="9"/>
      <c r="H10" s="9"/>
    </row>
    <row r="11" spans="1:8" ht="15.75">
      <c r="A11" s="13"/>
      <c r="B11" s="61"/>
      <c r="C11" s="9"/>
      <c r="D11" s="9"/>
      <c r="E11" s="9"/>
      <c r="F11" s="9"/>
      <c r="G11" s="9"/>
      <c r="H11" s="9"/>
    </row>
    <row r="12" spans="1:8" ht="18" customHeight="1">
      <c r="A12" s="13">
        <v>4</v>
      </c>
      <c r="B12" s="61" t="s">
        <v>157</v>
      </c>
      <c r="C12" s="8">
        <v>17</v>
      </c>
      <c r="D12" s="8">
        <v>6</v>
      </c>
      <c r="E12" s="8">
        <v>8</v>
      </c>
      <c r="F12" s="8">
        <v>3</v>
      </c>
      <c r="G12" s="9" t="s">
        <v>10</v>
      </c>
      <c r="H12" s="9" t="s">
        <v>10</v>
      </c>
    </row>
    <row r="13" spans="1:8" ht="18" customHeight="1">
      <c r="A13" s="13">
        <v>5</v>
      </c>
      <c r="B13" s="61" t="s">
        <v>131</v>
      </c>
      <c r="C13" s="9">
        <v>12</v>
      </c>
      <c r="D13" s="9">
        <v>5</v>
      </c>
      <c r="E13" s="9">
        <v>5</v>
      </c>
      <c r="F13" s="9">
        <v>2</v>
      </c>
      <c r="G13" s="9"/>
      <c r="H13" s="9"/>
    </row>
    <row r="14" spans="1:8" ht="15.75">
      <c r="A14" s="13">
        <v>6</v>
      </c>
      <c r="B14" s="61" t="s">
        <v>132</v>
      </c>
      <c r="C14" s="56">
        <v>5</v>
      </c>
      <c r="D14" s="9">
        <v>1</v>
      </c>
      <c r="E14" s="9">
        <v>3</v>
      </c>
      <c r="F14" s="9">
        <v>1</v>
      </c>
      <c r="G14" s="9"/>
      <c r="H14" s="9"/>
    </row>
    <row r="15" spans="1:8" ht="15.75">
      <c r="A15" s="13">
        <v>7</v>
      </c>
      <c r="B15" s="61" t="s">
        <v>130</v>
      </c>
      <c r="C15" s="65">
        <v>17</v>
      </c>
      <c r="D15" s="65">
        <v>6</v>
      </c>
      <c r="E15" s="65">
        <v>8</v>
      </c>
      <c r="F15" s="65">
        <v>3</v>
      </c>
      <c r="G15" s="65"/>
      <c r="H15" s="65"/>
    </row>
    <row r="16" spans="1:8" ht="15.75">
      <c r="A16" s="13">
        <v>8</v>
      </c>
      <c r="B16" s="61" t="s">
        <v>133</v>
      </c>
      <c r="C16" s="56">
        <v>2</v>
      </c>
      <c r="D16" s="56"/>
      <c r="E16" s="56">
        <v>1</v>
      </c>
      <c r="F16" s="56">
        <v>1</v>
      </c>
      <c r="G16" s="56"/>
      <c r="H16" s="56"/>
    </row>
    <row r="17" spans="1:8" ht="15.75">
      <c r="A17" s="13">
        <v>9</v>
      </c>
      <c r="B17" s="61" t="s">
        <v>134</v>
      </c>
      <c r="C17" s="56">
        <v>7</v>
      </c>
      <c r="D17" s="56">
        <v>1</v>
      </c>
      <c r="E17" s="56">
        <v>4</v>
      </c>
      <c r="F17" s="56">
        <v>2</v>
      </c>
      <c r="G17" s="56"/>
      <c r="H17" s="56"/>
    </row>
    <row r="18" spans="1:8" ht="15.75">
      <c r="A18" s="13">
        <v>10</v>
      </c>
      <c r="B18" s="61" t="s">
        <v>135</v>
      </c>
      <c r="C18" s="56">
        <v>7</v>
      </c>
      <c r="D18" s="56">
        <v>4</v>
      </c>
      <c r="E18" s="56">
        <v>3</v>
      </c>
      <c r="F18" s="56"/>
      <c r="G18" s="56"/>
      <c r="H18" s="56"/>
    </row>
    <row r="19" spans="1:8" ht="15.75">
      <c r="A19" s="13">
        <v>11</v>
      </c>
      <c r="B19" s="61" t="s">
        <v>136</v>
      </c>
      <c r="C19" s="9">
        <v>1</v>
      </c>
      <c r="D19" s="9">
        <v>1</v>
      </c>
      <c r="E19" s="9"/>
      <c r="F19" s="9"/>
      <c r="G19" s="9"/>
      <c r="H19" s="9"/>
    </row>
  </sheetData>
  <sheetProtection/>
  <mergeCells count="4">
    <mergeCell ref="B3:B4"/>
    <mergeCell ref="C3:C4"/>
    <mergeCell ref="D3:H3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путник</cp:lastModifiedBy>
  <cp:lastPrinted>2013-01-13T06:52:58Z</cp:lastPrinted>
  <dcterms:created xsi:type="dcterms:W3CDTF">2008-02-02T08:35:21Z</dcterms:created>
  <dcterms:modified xsi:type="dcterms:W3CDTF">2013-01-25T04:46:12Z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XXJ7TYMEEKJ2-3299-80</vt:lpwstr>
  </property>
  <property fmtid="{D5CDD505-2E9C-101B-9397-08002B2CF9AE}" pid="4" name="_dlc_DocIdItemGu">
    <vt:lpwstr>64cb1b82-1927-47ae-8808-56f9bbc823cf</vt:lpwstr>
  </property>
  <property fmtid="{D5CDD505-2E9C-101B-9397-08002B2CF9AE}" pid="5" name="_dlc_DocIdU">
    <vt:lpwstr>https://vip.gov.mari.ru/gornomari/_layouts/DocIdRedir.aspx?ID=XXJ7TYMEEKJ2-3299-80, XXJ7TYMEEKJ2-3299-80</vt:lpwstr>
  </property>
</Properties>
</file>