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'Лист1'!$6:$9</definedName>
  </definedNames>
  <calcPr fullCalcOnLoad="1"/>
</workbook>
</file>

<file path=xl/sharedStrings.xml><?xml version="1.0" encoding="utf-8"?>
<sst xmlns="http://schemas.openxmlformats.org/spreadsheetml/2006/main" count="227" uniqueCount="212">
  <si>
    <t>ПЕРЕЧЕНЬ</t>
  </si>
  <si>
    <t>населенных пунктов Горномарийского района,</t>
  </si>
  <si>
    <t xml:space="preserve">№ </t>
  </si>
  <si>
    <t>№</t>
  </si>
  <si>
    <t>Наименование с/поселения,</t>
  </si>
  <si>
    <t>Количество дворов</t>
  </si>
  <si>
    <t>Год подачи газа в населенный пункт</t>
  </si>
  <si>
    <t>п/п</t>
  </si>
  <si>
    <t>населенного пункта</t>
  </si>
  <si>
    <t>жилых</t>
  </si>
  <si>
    <t>%</t>
  </si>
  <si>
    <t>по</t>
  </si>
  <si>
    <t>Всего</t>
  </si>
  <si>
    <t>домов</t>
  </si>
  <si>
    <t>газифи-</t>
  </si>
  <si>
    <t>району</t>
  </si>
  <si>
    <t>с/п</t>
  </si>
  <si>
    <t>кации</t>
  </si>
  <si>
    <t xml:space="preserve">  Всего </t>
  </si>
  <si>
    <t>Всего по району</t>
  </si>
  <si>
    <t>Виловатовское с/п</t>
  </si>
  <si>
    <t>Всего по поселению</t>
  </si>
  <si>
    <t>с.Виловатово</t>
  </si>
  <si>
    <t>д.Алдеево</t>
  </si>
  <si>
    <t>д.Аргаево</t>
  </si>
  <si>
    <t>д.Артюшкино</t>
  </si>
  <si>
    <t>д.Важнангер</t>
  </si>
  <si>
    <t>д.Ельниково</t>
  </si>
  <si>
    <t>д.Ермаково</t>
  </si>
  <si>
    <t>д.Корчаково</t>
  </si>
  <si>
    <t>с.Кожважи</t>
  </si>
  <si>
    <t>д.Лепеткино</t>
  </si>
  <si>
    <t>д.Макарово</t>
  </si>
  <si>
    <t>д.Малый Серманангер</t>
  </si>
  <si>
    <t>д.Михаткино</t>
  </si>
  <si>
    <t>д.Немцево</t>
  </si>
  <si>
    <t>пос.Новый</t>
  </si>
  <si>
    <t>д.Осипкино</t>
  </si>
  <si>
    <t>д.Пар Юванькино</t>
  </si>
  <si>
    <t>д.Паратмары</t>
  </si>
  <si>
    <t>д.Пичушкино</t>
  </si>
  <si>
    <t>д.Покань-Юванькино</t>
  </si>
  <si>
    <t>д. Сарлайкино</t>
  </si>
  <si>
    <t>д.Сачиково</t>
  </si>
  <si>
    <t>д.Тепаево</t>
  </si>
  <si>
    <t>д.Тетяново</t>
  </si>
  <si>
    <t>д.Тушналы</t>
  </si>
  <si>
    <t>д.Шапкилей</t>
  </si>
  <si>
    <t>д.Шиндыръялы</t>
  </si>
  <si>
    <t>д.Ширгиялы</t>
  </si>
  <si>
    <t>д.Эсяново</t>
  </si>
  <si>
    <t>д.Янгосово</t>
  </si>
  <si>
    <t>д.Яндушево</t>
  </si>
  <si>
    <t>д.Яниково</t>
  </si>
  <si>
    <t>II</t>
  </si>
  <si>
    <t>Еласовское с/п</t>
  </si>
  <si>
    <t>д.Малые Еласы</t>
  </si>
  <si>
    <t>д.Нуженалы</t>
  </si>
  <si>
    <t>д.Чермышево-1</t>
  </si>
  <si>
    <t>д.Чермышево-2</t>
  </si>
  <si>
    <t>с.Еласы</t>
  </si>
  <si>
    <t>д.Старые Тарашнуры</t>
  </si>
  <si>
    <t>д.Якнуры</t>
  </si>
  <si>
    <t>с.Емелево</t>
  </si>
  <si>
    <t>д.Новые Тарашнуры</t>
  </si>
  <si>
    <t>д.Новая</t>
  </si>
  <si>
    <t>д.Юнготы</t>
  </si>
  <si>
    <t>д.Юнго-Кушерга</t>
  </si>
  <si>
    <t>д.Миняшкино</t>
  </si>
  <si>
    <t>с.Картуково</t>
  </si>
  <si>
    <t>д.Куликалы-1</t>
  </si>
  <si>
    <t>д.Куликалы-2</t>
  </si>
  <si>
    <t>д.Куликалы-3</t>
  </si>
  <si>
    <t>д.Климкино</t>
  </si>
  <si>
    <t>д.Мурзанаево</t>
  </si>
  <si>
    <t>д.Мямикеево</t>
  </si>
  <si>
    <t>д.Сидуково</t>
  </si>
  <si>
    <t>д.Чаломкино</t>
  </si>
  <si>
    <t>д.Пепкино</t>
  </si>
  <si>
    <t>III</t>
  </si>
  <si>
    <t>Емешевское с/п</t>
  </si>
  <si>
    <t>д.Заовражные Пертнуры</t>
  </si>
  <si>
    <t>д.Запольные Пертнуры</t>
  </si>
  <si>
    <t>д.Копань</t>
  </si>
  <si>
    <t>д.Красная Горка</t>
  </si>
  <si>
    <t>c.Пертнуры</t>
  </si>
  <si>
    <t>д.Панькино</t>
  </si>
  <si>
    <t>д.Ямолино</t>
  </si>
  <si>
    <t>с.Емешово</t>
  </si>
  <si>
    <t>д.Парастаево</t>
  </si>
  <si>
    <t>д.Вержуково</t>
  </si>
  <si>
    <t>д.Сарапаево</t>
  </si>
  <si>
    <t>д.Луково</t>
  </si>
  <si>
    <t>VI</t>
  </si>
  <si>
    <t>Красноволжское с/п</t>
  </si>
  <si>
    <t>с.Кулаково</t>
  </si>
  <si>
    <t>д.Алешкино</t>
  </si>
  <si>
    <t>д.Ванюково</t>
  </si>
  <si>
    <t>д.Верх.Шелаболки</t>
  </si>
  <si>
    <t>д.Гаврениха</t>
  </si>
  <si>
    <t>д.Замятино</t>
  </si>
  <si>
    <t>д.Кадышево</t>
  </si>
  <si>
    <t>д.Когаркино</t>
  </si>
  <si>
    <t>д.Красногорка</t>
  </si>
  <si>
    <t>д.Лапкино</t>
  </si>
  <si>
    <t>д.Ниж.Шелаболки</t>
  </si>
  <si>
    <t>д.Тамарайкино</t>
  </si>
  <si>
    <t>д.Четнаево</t>
  </si>
  <si>
    <t>п.Октябрьский</t>
  </si>
  <si>
    <t>д. Сарамбаево</t>
  </si>
  <si>
    <t>с.Владимирское</t>
  </si>
  <si>
    <t>д.Болониха</t>
  </si>
  <si>
    <t>V</t>
  </si>
  <si>
    <t>Кузнецовское с/п</t>
  </si>
  <si>
    <t>д.Апшак-Пеляк</t>
  </si>
  <si>
    <t>д.Б.Серманангер</t>
  </si>
  <si>
    <t>д.Кожланангер</t>
  </si>
  <si>
    <t>с.Кузнецово</t>
  </si>
  <si>
    <t>д.Наумово</t>
  </si>
  <si>
    <t>д.Никишкино</t>
  </si>
  <si>
    <t>д.Сараново</t>
  </si>
  <si>
    <t>д.Сауткино</t>
  </si>
  <si>
    <t>д.Томилкино</t>
  </si>
  <si>
    <t>д.Тюмакаево</t>
  </si>
  <si>
    <t>д.Тюманово</t>
  </si>
  <si>
    <t>д.Шерекей</t>
  </si>
  <si>
    <t>д.Шунангер</t>
  </si>
  <si>
    <t>с.Юльялы</t>
  </si>
  <si>
    <t>д.Яшпатрово</t>
  </si>
  <si>
    <t>д.Паулкино</t>
  </si>
  <si>
    <t>д.Кукшлиды</t>
  </si>
  <si>
    <t>д.Токари</t>
  </si>
  <si>
    <t>д.Заовражные Юльялы</t>
  </si>
  <si>
    <t>VII</t>
  </si>
  <si>
    <t>Микряковское с/п</t>
  </si>
  <si>
    <t>д.Атеево</t>
  </si>
  <si>
    <t>д.Березово-Шимбатрово</t>
  </si>
  <si>
    <t>д.Емангаши</t>
  </si>
  <si>
    <t>д.Мороскино</t>
  </si>
  <si>
    <t>с.Микряково</t>
  </si>
  <si>
    <t>д.Сосново</t>
  </si>
  <si>
    <t>д.Старое Правление</t>
  </si>
  <si>
    <t>д.Черемухово</t>
  </si>
  <si>
    <t>д.Яктан-Сола</t>
  </si>
  <si>
    <t>д.Петухово</t>
  </si>
  <si>
    <t>д.Озянькино</t>
  </si>
  <si>
    <t>д.Шекмино-1</t>
  </si>
  <si>
    <t>д.Шекмино-2</t>
  </si>
  <si>
    <t>д.Шекмино-3</t>
  </si>
  <si>
    <t>д.Сарлатово</t>
  </si>
  <si>
    <t>д.Малиновка 1</t>
  </si>
  <si>
    <t>д.Малиновка 2</t>
  </si>
  <si>
    <t>д.Рябиновка</t>
  </si>
  <si>
    <t>д.Чувакино</t>
  </si>
  <si>
    <t>д.Ятыково</t>
  </si>
  <si>
    <t>д.Яшмолкино</t>
  </si>
  <si>
    <t>д.Барковка</t>
  </si>
  <si>
    <t>д.Митряево</t>
  </si>
  <si>
    <t>д.Березово</t>
  </si>
  <si>
    <t>д.Алгаскино</t>
  </si>
  <si>
    <t>д.Симулино</t>
  </si>
  <si>
    <t>д.Тимоково</t>
  </si>
  <si>
    <t>д.Средний Околодок</t>
  </si>
  <si>
    <t>д.Крайние Шешмары</t>
  </si>
  <si>
    <t>VIII</t>
  </si>
  <si>
    <t>Пайгусовское с/п</t>
  </si>
  <si>
    <t>д.Актушево</t>
  </si>
  <si>
    <t>д.Верхнее Акчерино</t>
  </si>
  <si>
    <t>д.Нижнее Акчерино</t>
  </si>
  <si>
    <t>д.Мидяшкино</t>
  </si>
  <si>
    <t>д.Пактаево</t>
  </si>
  <si>
    <t>д.Студеная Колода</t>
  </si>
  <si>
    <t>д.Микоркино(Салмандаево)</t>
  </si>
  <si>
    <t>д.Тушево</t>
  </si>
  <si>
    <t>с.Пайгусово</t>
  </si>
  <si>
    <t>д.Алманово</t>
  </si>
  <si>
    <t>д.Алатаево</t>
  </si>
  <si>
    <t>Тр.Посадское с/п</t>
  </si>
  <si>
    <t>д.Аксаево</t>
  </si>
  <si>
    <t>д.Елубкино</t>
  </si>
  <si>
    <t>д.Лявранангер</t>
  </si>
  <si>
    <t>д.Пернянгаши</t>
  </si>
  <si>
    <t>д.Потереево</t>
  </si>
  <si>
    <t>д.Сиухино</t>
  </si>
  <si>
    <t>д.Чекеево</t>
  </si>
  <si>
    <t>д.Высоково</t>
  </si>
  <si>
    <t>д.Коптяково</t>
  </si>
  <si>
    <t>с.Троицкий Посад</t>
  </si>
  <si>
    <t>д.Мумариха</t>
  </si>
  <si>
    <t>Усолинское с/п</t>
  </si>
  <si>
    <t>с.Усола</t>
  </si>
  <si>
    <t>д.Ключево</t>
  </si>
  <si>
    <t>д.Колумбаево</t>
  </si>
  <si>
    <t>д.Лидвуй</t>
  </si>
  <si>
    <t>д.Мартышкино</t>
  </si>
  <si>
    <t>д.Мишкино</t>
  </si>
  <si>
    <t>д.Мидяково</t>
  </si>
  <si>
    <t>д.Носелы</t>
  </si>
  <si>
    <t>д.Родюково</t>
  </si>
  <si>
    <t>д.Саратеево</t>
  </si>
  <si>
    <t>д.Пикузино</t>
  </si>
  <si>
    <t>д.Эшманайкино</t>
  </si>
  <si>
    <t>д.Мичакнуры</t>
  </si>
  <si>
    <t>д.Сидулино</t>
  </si>
  <si>
    <t>д.Мятиково</t>
  </si>
  <si>
    <t>д.Тегаево</t>
  </si>
  <si>
    <t>Количество газифицированных домов в 2014году</t>
  </si>
  <si>
    <t>Пальтикино</t>
  </si>
  <si>
    <t>Янькино</t>
  </si>
  <si>
    <t>к которым подведен природный газ по состоянию на 01.01.2015г</t>
  </si>
  <si>
    <t>Количество газифицированных домов на 01.01.15г</t>
  </si>
  <si>
    <t>с.Сумки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</si>
</sst>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23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3" fillId="0" borderId="11" xfId="0" applyFont="1" applyBorder="1" applyAlignment="1">
      <alignment vertical="top" wrapText="1"/>
    </xf>
    <xf numFmtId="164" fontId="21" fillId="0" borderId="11" xfId="0" applyNumberFormat="1" applyFont="1" applyBorder="1" applyAlignment="1">
      <alignment horizontal="center" vertical="top" wrapText="1"/>
    </xf>
    <xf numFmtId="10" fontId="23" fillId="0" borderId="18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23" fillId="0" borderId="18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27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9" fillId="0" borderId="0" xfId="0" applyNumberFormat="1" applyFont="1" applyFill="1" applyBorder="1" applyAlignment="1" applyProtection="1">
      <alignment horizontal="right"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28" fillId="0" borderId="0" xfId="0" applyNumberFormat="1" applyFont="1" applyFill="1" applyBorder="1" applyAlignment="1" applyProtection="1">
      <alignment horizontal="left" vertical="top"/>
      <protection/>
    </xf>
    <xf numFmtId="9" fontId="23" fillId="0" borderId="18" xfId="0" applyNumberFormat="1" applyFont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29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 horizontal="right"/>
    </xf>
    <xf numFmtId="0" fontId="21" fillId="0" borderId="11" xfId="0" applyFont="1" applyFill="1" applyBorder="1" applyAlignment="1">
      <alignment horizontal="center"/>
    </xf>
    <xf numFmtId="0" fontId="19" fillId="0" borderId="19" xfId="0" applyFont="1" applyBorder="1" applyAlignment="1">
      <alignment vertical="top" wrapText="1"/>
    </xf>
    <xf numFmtId="0" fontId="21" fillId="0" borderId="12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164" fontId="23" fillId="0" borderId="11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62"/>
  <sheetViews>
    <sheetView tabSelected="1" zoomScalePageLayoutView="0" workbookViewId="0" topLeftCell="A1">
      <pane xSplit="3" ySplit="9" topLeftCell="E10" activePane="bottomRight" state="frozen"/>
      <selection pane="topLeft" activeCell="A1" sqref="A1"/>
      <selection pane="topRight" activeCell="E1" sqref="E1"/>
      <selection pane="bottomLeft" activeCell="A203" sqref="A203"/>
      <selection pane="bottomRight" activeCell="AA54" sqref="AA54:AB247"/>
    </sheetView>
  </sheetViews>
  <sheetFormatPr defaultColWidth="9.00390625" defaultRowHeight="12.75"/>
  <cols>
    <col min="1" max="1" width="4.875" style="0" customWidth="1"/>
    <col min="2" max="2" width="5.125" style="0" customWidth="1"/>
    <col min="3" max="3" width="26.875" style="0" customWidth="1"/>
    <col min="4" max="4" width="0" style="0" hidden="1" customWidth="1"/>
    <col min="5" max="5" width="11.875" style="0" customWidth="1"/>
    <col min="6" max="17" width="9.125" style="0" hidden="1" customWidth="1"/>
    <col min="18" max="20" width="11.25390625" style="0" hidden="1" customWidth="1"/>
    <col min="21" max="22" width="11.25390625" style="0" customWidth="1"/>
    <col min="23" max="23" width="11.125" style="0" customWidth="1"/>
    <col min="24" max="26" width="0" style="0" hidden="1" customWidth="1"/>
  </cols>
  <sheetData>
    <row r="1" ht="12.75" hidden="1"/>
    <row r="2" spans="3:25" ht="15.75">
      <c r="C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</row>
    <row r="3" spans="3:25" ht="15.75">
      <c r="C3" s="1"/>
      <c r="E3" s="4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</row>
    <row r="4" spans="3:24" ht="15.75">
      <c r="C4" s="5"/>
      <c r="E4" s="4" t="s">
        <v>209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6" spans="1:24" ht="12" customHeight="1">
      <c r="A6" s="6" t="s">
        <v>2</v>
      </c>
      <c r="B6" s="6" t="s">
        <v>3</v>
      </c>
      <c r="C6" s="6" t="s">
        <v>4</v>
      </c>
      <c r="D6" s="54" t="s">
        <v>5</v>
      </c>
      <c r="E6" s="54"/>
      <c r="F6" s="55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 t="s">
        <v>206</v>
      </c>
      <c r="V6" s="53" t="s">
        <v>210</v>
      </c>
      <c r="W6" s="6"/>
      <c r="X6" s="56" t="s">
        <v>6</v>
      </c>
    </row>
    <row r="7" spans="1:24" ht="12" customHeight="1">
      <c r="A7" s="8" t="s">
        <v>7</v>
      </c>
      <c r="B7" s="8" t="s">
        <v>7</v>
      </c>
      <c r="C7" s="8" t="s">
        <v>8</v>
      </c>
      <c r="D7" s="9"/>
      <c r="E7" s="10" t="s">
        <v>9</v>
      </c>
      <c r="F7" s="55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8" t="s">
        <v>10</v>
      </c>
      <c r="X7" s="56"/>
    </row>
    <row r="8" spans="1:24" ht="12" customHeight="1">
      <c r="A8" s="8" t="s">
        <v>11</v>
      </c>
      <c r="B8" s="8" t="s">
        <v>11</v>
      </c>
      <c r="C8" s="11"/>
      <c r="D8" s="12" t="s">
        <v>12</v>
      </c>
      <c r="E8" s="10" t="s">
        <v>13</v>
      </c>
      <c r="F8" s="55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8" t="s">
        <v>14</v>
      </c>
      <c r="X8" s="56"/>
    </row>
    <row r="9" spans="1:24" ht="17.25" customHeight="1">
      <c r="A9" s="13" t="s">
        <v>15</v>
      </c>
      <c r="B9" s="14" t="s">
        <v>16</v>
      </c>
      <c r="C9" s="15"/>
      <c r="D9" s="9"/>
      <c r="E9" s="16"/>
      <c r="F9" s="55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14" t="s">
        <v>17</v>
      </c>
      <c r="X9" s="56"/>
    </row>
    <row r="10" spans="1:25" ht="12" customHeight="1">
      <c r="A10" s="17">
        <v>1</v>
      </c>
      <c r="B10" s="17">
        <v>2</v>
      </c>
      <c r="C10" s="17">
        <v>3</v>
      </c>
      <c r="D10" s="17">
        <v>4</v>
      </c>
      <c r="E10" s="17">
        <v>4</v>
      </c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>
        <v>8</v>
      </c>
      <c r="X10" s="19">
        <v>8</v>
      </c>
      <c r="Y10" s="20"/>
    </row>
    <row r="11" spans="1:26" ht="12" customHeight="1">
      <c r="A11" s="7"/>
      <c r="B11" s="7"/>
      <c r="C11" s="21" t="s">
        <v>18</v>
      </c>
      <c r="D11" s="7" t="e">
        <f>D14+D52+D78+#REF!+D117+D97+D140+D172+D189+D204</f>
        <v>#REF!</v>
      </c>
      <c r="E11" s="7">
        <f>E14+E52+E78+E117+E97+E140+E172+E189+E204</f>
        <v>6830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>
        <f aca="true" t="shared" si="0" ref="H11:V11">U14+U52+U78+U117+U97+U140+U172+U189+U204</f>
        <v>156</v>
      </c>
      <c r="V11" s="7">
        <f t="shared" si="0"/>
        <v>1434</v>
      </c>
      <c r="W11" s="22">
        <f>V11/E11*100</f>
        <v>20.995607613469986</v>
      </c>
      <c r="X11" s="23"/>
      <c r="Y11" s="7">
        <f>Y14+Y52+Y78+Y117+Y97+Y140+Y172+Y189+Y204</f>
        <v>6414</v>
      </c>
      <c r="Z11" s="7">
        <f>Z14+Z52+Z78+Z117+Z97+Z140+Z172+Z189+Z204</f>
        <v>129</v>
      </c>
    </row>
    <row r="12" spans="1:26" ht="12" customHeight="1">
      <c r="A12" s="7"/>
      <c r="B12" s="7"/>
      <c r="C12" s="24" t="s">
        <v>19</v>
      </c>
      <c r="D12" s="7"/>
      <c r="E12" s="7">
        <v>8419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2">
        <f>V11/E12*100</f>
        <v>17.03290176980639</v>
      </c>
      <c r="X12" s="23"/>
      <c r="Y12" s="20"/>
      <c r="Z12" s="25"/>
    </row>
    <row r="13" spans="1:25" ht="12" customHeight="1">
      <c r="A13" s="7"/>
      <c r="B13" s="7"/>
      <c r="C13" s="2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22"/>
      <c r="X13" s="26"/>
      <c r="Y13" s="20"/>
    </row>
    <row r="14" spans="1:26" ht="12" customHeight="1">
      <c r="A14" s="7"/>
      <c r="B14" s="7">
        <v>1</v>
      </c>
      <c r="C14" s="21" t="s">
        <v>20</v>
      </c>
      <c r="D14" s="7">
        <f aca="true" t="shared" si="1" ref="D14:V14">SUM(D16:D50)</f>
        <v>1873</v>
      </c>
      <c r="E14" s="7">
        <f t="shared" si="1"/>
        <v>1477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>
        <f t="shared" si="1"/>
        <v>11</v>
      </c>
      <c r="V14" s="7">
        <f t="shared" si="1"/>
        <v>82</v>
      </c>
      <c r="W14" s="22">
        <f>V14/E14*100</f>
        <v>5.551794177386594</v>
      </c>
      <c r="X14" s="23"/>
      <c r="Y14" s="7">
        <f>SUM(Y16:Y50)</f>
        <v>1477</v>
      </c>
      <c r="Z14" s="7">
        <f>SUM(Z16:Z50)</f>
        <v>13</v>
      </c>
    </row>
    <row r="15" spans="1:25" ht="12" customHeight="1">
      <c r="A15" s="27"/>
      <c r="B15" s="27"/>
      <c r="C15" s="24" t="s">
        <v>21</v>
      </c>
      <c r="D15" s="27"/>
      <c r="E15" s="28">
        <v>1549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2">
        <f>V14/E15*100</f>
        <v>5.293737895416398</v>
      </c>
      <c r="X15" s="29"/>
      <c r="Y15" s="20"/>
    </row>
    <row r="16" spans="1:28" ht="12" customHeight="1">
      <c r="A16" s="27">
        <v>1</v>
      </c>
      <c r="B16" s="27">
        <v>1</v>
      </c>
      <c r="C16" s="24" t="s">
        <v>22</v>
      </c>
      <c r="D16" s="27">
        <v>496</v>
      </c>
      <c r="E16" s="27">
        <v>496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>
        <v>2</v>
      </c>
      <c r="V16" s="27">
        <f>T16+U16</f>
        <v>2</v>
      </c>
      <c r="W16" s="22">
        <f>V16/E16*100</f>
        <v>0.4032258064516129</v>
      </c>
      <c r="X16" s="29">
        <v>1995</v>
      </c>
      <c r="Y16" s="20">
        <f aca="true" t="shared" si="2" ref="Y16:Y47">E16-R16</f>
        <v>496</v>
      </c>
      <c r="Z16" s="30">
        <v>2</v>
      </c>
      <c r="AA16" s="30"/>
      <c r="AB16" s="30"/>
    </row>
    <row r="17" spans="1:28" ht="12" customHeight="1">
      <c r="A17" s="27">
        <v>2</v>
      </c>
      <c r="B17" s="27">
        <v>2</v>
      </c>
      <c r="C17" s="24" t="s">
        <v>23</v>
      </c>
      <c r="D17" s="27">
        <v>30</v>
      </c>
      <c r="E17" s="27">
        <v>13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>
        <f aca="true" t="shared" si="3" ref="V17:V47">T17+U17</f>
        <v>0</v>
      </c>
      <c r="W17" s="22">
        <f aca="true" t="shared" si="4" ref="W17:W47">V17/E17*100</f>
        <v>0</v>
      </c>
      <c r="X17" s="29">
        <v>1998</v>
      </c>
      <c r="Y17" s="20">
        <f t="shared" si="2"/>
        <v>13</v>
      </c>
      <c r="Z17" s="30"/>
      <c r="AA17" s="30"/>
      <c r="AB17" s="30"/>
    </row>
    <row r="18" spans="1:28" ht="12" customHeight="1">
      <c r="A18" s="27">
        <v>3</v>
      </c>
      <c r="B18" s="27">
        <v>3</v>
      </c>
      <c r="C18" s="24" t="s">
        <v>24</v>
      </c>
      <c r="D18" s="27">
        <v>25</v>
      </c>
      <c r="E18" s="27">
        <v>20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>
        <f t="shared" si="3"/>
        <v>0</v>
      </c>
      <c r="W18" s="22">
        <f t="shared" si="4"/>
        <v>0</v>
      </c>
      <c r="X18" s="29">
        <v>2003</v>
      </c>
      <c r="Y18" s="20">
        <f t="shared" si="2"/>
        <v>20</v>
      </c>
      <c r="Z18" s="30"/>
      <c r="AA18" s="30"/>
      <c r="AB18" s="30"/>
    </row>
    <row r="19" spans="1:28" ht="12" customHeight="1">
      <c r="A19" s="27">
        <v>4</v>
      </c>
      <c r="B19" s="27">
        <v>4</v>
      </c>
      <c r="C19" s="24" t="s">
        <v>25</v>
      </c>
      <c r="D19" s="27">
        <v>30</v>
      </c>
      <c r="E19" s="27">
        <v>22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>
        <f t="shared" si="3"/>
        <v>0</v>
      </c>
      <c r="W19" s="22">
        <f t="shared" si="4"/>
        <v>0</v>
      </c>
      <c r="X19" s="29">
        <v>2003</v>
      </c>
      <c r="Y19" s="20">
        <f t="shared" si="2"/>
        <v>22</v>
      </c>
      <c r="Z19" s="30"/>
      <c r="AA19" s="30"/>
      <c r="AB19" s="30"/>
    </row>
    <row r="20" spans="1:28" ht="12" customHeight="1">
      <c r="A20" s="27">
        <v>5</v>
      </c>
      <c r="B20" s="27">
        <v>5</v>
      </c>
      <c r="C20" s="24" t="s">
        <v>26</v>
      </c>
      <c r="D20" s="27">
        <v>41</v>
      </c>
      <c r="E20" s="27">
        <v>34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>
        <f t="shared" si="3"/>
        <v>0</v>
      </c>
      <c r="W20" s="22">
        <f t="shared" si="4"/>
        <v>0</v>
      </c>
      <c r="X20" s="29">
        <v>2003</v>
      </c>
      <c r="Y20" s="20">
        <f t="shared" si="2"/>
        <v>34</v>
      </c>
      <c r="Z20" s="30"/>
      <c r="AA20" s="30"/>
      <c r="AB20" s="30"/>
    </row>
    <row r="21" spans="1:28" ht="12" customHeight="1">
      <c r="A21" s="27">
        <v>6</v>
      </c>
      <c r="B21" s="27">
        <v>6</v>
      </c>
      <c r="C21" s="24" t="s">
        <v>27</v>
      </c>
      <c r="D21" s="27">
        <v>39</v>
      </c>
      <c r="E21" s="27">
        <v>27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>
        <f t="shared" si="3"/>
        <v>0</v>
      </c>
      <c r="W21" s="22">
        <f t="shared" si="4"/>
        <v>0</v>
      </c>
      <c r="X21" s="29">
        <v>2004</v>
      </c>
      <c r="Y21" s="20">
        <f t="shared" si="2"/>
        <v>27</v>
      </c>
      <c r="Z21" s="30"/>
      <c r="AA21" s="30"/>
      <c r="AB21" s="30"/>
    </row>
    <row r="22" spans="1:28" ht="12" customHeight="1">
      <c r="A22" s="27">
        <v>7</v>
      </c>
      <c r="B22" s="27">
        <v>7</v>
      </c>
      <c r="C22" s="24" t="s">
        <v>28</v>
      </c>
      <c r="D22" s="27">
        <v>15</v>
      </c>
      <c r="E22" s="27">
        <v>12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>
        <f t="shared" si="3"/>
        <v>0</v>
      </c>
      <c r="W22" s="22">
        <f t="shared" si="4"/>
        <v>0</v>
      </c>
      <c r="X22" s="29">
        <v>2005</v>
      </c>
      <c r="Y22" s="20">
        <f t="shared" si="2"/>
        <v>12</v>
      </c>
      <c r="Z22" s="30"/>
      <c r="AA22" s="30"/>
      <c r="AB22" s="30"/>
    </row>
    <row r="23" spans="1:28" ht="12" customHeight="1">
      <c r="A23" s="27">
        <v>8</v>
      </c>
      <c r="B23" s="27">
        <v>8</v>
      </c>
      <c r="C23" s="24" t="s">
        <v>29</v>
      </c>
      <c r="D23" s="27">
        <v>33</v>
      </c>
      <c r="E23" s="27">
        <v>20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>
        <f t="shared" si="3"/>
        <v>0</v>
      </c>
      <c r="W23" s="22">
        <f t="shared" si="4"/>
        <v>0</v>
      </c>
      <c r="X23" s="29">
        <v>2003</v>
      </c>
      <c r="Y23" s="20">
        <f t="shared" si="2"/>
        <v>20</v>
      </c>
      <c r="Z23" s="30"/>
      <c r="AA23" s="30"/>
      <c r="AB23" s="30"/>
    </row>
    <row r="24" spans="1:28" ht="12" customHeight="1">
      <c r="A24" s="27">
        <v>9</v>
      </c>
      <c r="B24" s="27">
        <v>9</v>
      </c>
      <c r="C24" s="24" t="s">
        <v>30</v>
      </c>
      <c r="D24" s="27">
        <v>80</v>
      </c>
      <c r="E24" s="27">
        <v>64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>
        <v>1</v>
      </c>
      <c r="V24" s="27">
        <v>53</v>
      </c>
      <c r="W24" s="22">
        <f t="shared" si="4"/>
        <v>82.8125</v>
      </c>
      <c r="X24" s="29">
        <v>1998</v>
      </c>
      <c r="Y24" s="20">
        <f t="shared" si="2"/>
        <v>64</v>
      </c>
      <c r="Z24" s="30">
        <v>3</v>
      </c>
      <c r="AA24" s="30"/>
      <c r="AB24" s="30"/>
    </row>
    <row r="25" spans="1:28" ht="12" customHeight="1">
      <c r="A25" s="27">
        <v>10</v>
      </c>
      <c r="B25" s="27">
        <v>10</v>
      </c>
      <c r="C25" s="24" t="s">
        <v>31</v>
      </c>
      <c r="D25" s="27">
        <v>35</v>
      </c>
      <c r="E25" s="27">
        <v>22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>
        <v>19</v>
      </c>
      <c r="W25" s="22">
        <f t="shared" si="4"/>
        <v>86.36363636363636</v>
      </c>
      <c r="X25" s="29">
        <v>1998</v>
      </c>
      <c r="Y25" s="20">
        <f t="shared" si="2"/>
        <v>22</v>
      </c>
      <c r="Z25" s="30"/>
      <c r="AA25" s="30"/>
      <c r="AB25" s="30"/>
    </row>
    <row r="26" spans="1:28" ht="12" customHeight="1">
      <c r="A26" s="27">
        <v>11</v>
      </c>
      <c r="B26" s="27">
        <v>11</v>
      </c>
      <c r="C26" s="24" t="s">
        <v>32</v>
      </c>
      <c r="D26" s="27">
        <v>28</v>
      </c>
      <c r="E26" s="27">
        <v>20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>
        <f t="shared" si="3"/>
        <v>0</v>
      </c>
      <c r="W26" s="22">
        <f t="shared" si="4"/>
        <v>0</v>
      </c>
      <c r="X26" s="29">
        <v>2003</v>
      </c>
      <c r="Y26" s="20">
        <f t="shared" si="2"/>
        <v>20</v>
      </c>
      <c r="Z26" s="30"/>
      <c r="AA26" s="30"/>
      <c r="AB26" s="30"/>
    </row>
    <row r="27" spans="1:28" ht="12" customHeight="1">
      <c r="A27" s="27">
        <v>12</v>
      </c>
      <c r="B27" s="27">
        <v>12</v>
      </c>
      <c r="C27" s="24" t="s">
        <v>33</v>
      </c>
      <c r="D27" s="27">
        <v>41</v>
      </c>
      <c r="E27" s="27">
        <v>30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>
        <f t="shared" si="3"/>
        <v>0</v>
      </c>
      <c r="W27" s="22">
        <f t="shared" si="4"/>
        <v>0</v>
      </c>
      <c r="X27" s="29">
        <v>2002</v>
      </c>
      <c r="Y27" s="20">
        <f t="shared" si="2"/>
        <v>30</v>
      </c>
      <c r="Z27" s="30"/>
      <c r="AA27" s="30"/>
      <c r="AB27" s="30"/>
    </row>
    <row r="28" spans="1:28" ht="12" customHeight="1">
      <c r="A28" s="27">
        <v>13</v>
      </c>
      <c r="B28" s="27">
        <v>13</v>
      </c>
      <c r="C28" s="24" t="s">
        <v>34</v>
      </c>
      <c r="D28" s="27">
        <v>73</v>
      </c>
      <c r="E28" s="27">
        <v>54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>
        <f t="shared" si="3"/>
        <v>0</v>
      </c>
      <c r="W28" s="22">
        <f t="shared" si="4"/>
        <v>0</v>
      </c>
      <c r="X28" s="29">
        <v>2000</v>
      </c>
      <c r="Y28" s="20">
        <f t="shared" si="2"/>
        <v>54</v>
      </c>
      <c r="Z28" s="30"/>
      <c r="AA28" s="30"/>
      <c r="AB28" s="30"/>
    </row>
    <row r="29" spans="1:28" ht="12" customHeight="1">
      <c r="A29" s="27">
        <v>14</v>
      </c>
      <c r="B29" s="27">
        <v>14</v>
      </c>
      <c r="C29" s="24" t="s">
        <v>35</v>
      </c>
      <c r="D29" s="27">
        <v>38</v>
      </c>
      <c r="E29" s="27">
        <v>31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>
        <f t="shared" si="3"/>
        <v>0</v>
      </c>
      <c r="W29" s="22">
        <f t="shared" si="4"/>
        <v>0</v>
      </c>
      <c r="X29" s="29">
        <v>1998</v>
      </c>
      <c r="Y29" s="20">
        <f t="shared" si="2"/>
        <v>31</v>
      </c>
      <c r="Z29" s="30"/>
      <c r="AA29" s="30"/>
      <c r="AB29" s="30"/>
    </row>
    <row r="30" spans="1:28" ht="12" customHeight="1">
      <c r="A30" s="27">
        <v>15</v>
      </c>
      <c r="B30" s="27">
        <v>15</v>
      </c>
      <c r="C30" s="24" t="s">
        <v>36</v>
      </c>
      <c r="D30" s="27">
        <v>54</v>
      </c>
      <c r="E30" s="27">
        <v>60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>
        <v>2</v>
      </c>
      <c r="V30" s="27">
        <f t="shared" si="3"/>
        <v>2</v>
      </c>
      <c r="W30" s="22">
        <f t="shared" si="4"/>
        <v>3.3333333333333335</v>
      </c>
      <c r="X30" s="29">
        <v>2004</v>
      </c>
      <c r="Y30" s="20">
        <f t="shared" si="2"/>
        <v>60</v>
      </c>
      <c r="Z30" s="30"/>
      <c r="AA30" s="30"/>
      <c r="AB30" s="30"/>
    </row>
    <row r="31" spans="1:28" ht="12" customHeight="1">
      <c r="A31" s="27">
        <v>16</v>
      </c>
      <c r="B31" s="27">
        <v>16</v>
      </c>
      <c r="C31" s="24" t="s">
        <v>37</v>
      </c>
      <c r="D31" s="27">
        <v>12</v>
      </c>
      <c r="E31" s="27">
        <v>10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>
        <f t="shared" si="3"/>
        <v>0</v>
      </c>
      <c r="W31" s="22">
        <f t="shared" si="4"/>
        <v>0</v>
      </c>
      <c r="X31" s="29">
        <v>2001</v>
      </c>
      <c r="Y31" s="20">
        <f t="shared" si="2"/>
        <v>10</v>
      </c>
      <c r="Z31" s="30"/>
      <c r="AA31" s="30"/>
      <c r="AB31" s="30"/>
    </row>
    <row r="32" spans="1:28" ht="12" customHeight="1">
      <c r="A32" s="27">
        <v>17</v>
      </c>
      <c r="B32" s="27">
        <v>17</v>
      </c>
      <c r="C32" s="24" t="s">
        <v>38</v>
      </c>
      <c r="D32" s="27">
        <v>56</v>
      </c>
      <c r="E32" s="27">
        <v>33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>
        <f t="shared" si="3"/>
        <v>0</v>
      </c>
      <c r="W32" s="22">
        <f t="shared" si="4"/>
        <v>0</v>
      </c>
      <c r="X32" s="29">
        <v>2004</v>
      </c>
      <c r="Y32" s="20">
        <f t="shared" si="2"/>
        <v>33</v>
      </c>
      <c r="Z32" s="30"/>
      <c r="AA32" s="30"/>
      <c r="AB32" s="30"/>
    </row>
    <row r="33" spans="1:28" ht="12" customHeight="1">
      <c r="A33" s="27">
        <v>18</v>
      </c>
      <c r="B33" s="27">
        <v>18</v>
      </c>
      <c r="C33" s="24" t="s">
        <v>39</v>
      </c>
      <c r="D33" s="27">
        <v>55</v>
      </c>
      <c r="E33" s="27">
        <v>32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>
        <f t="shared" si="3"/>
        <v>0</v>
      </c>
      <c r="W33" s="22">
        <f t="shared" si="4"/>
        <v>0</v>
      </c>
      <c r="X33" s="29">
        <v>2004</v>
      </c>
      <c r="Y33" s="20">
        <f t="shared" si="2"/>
        <v>32</v>
      </c>
      <c r="Z33" s="30">
        <v>1</v>
      </c>
      <c r="AA33" s="30"/>
      <c r="AB33" s="30"/>
    </row>
    <row r="34" spans="1:28" ht="12" customHeight="1">
      <c r="A34" s="27">
        <v>19</v>
      </c>
      <c r="B34" s="27">
        <v>19</v>
      </c>
      <c r="C34" s="24" t="s">
        <v>40</v>
      </c>
      <c r="D34" s="27">
        <v>13</v>
      </c>
      <c r="E34" s="27">
        <v>6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>
        <f t="shared" si="3"/>
        <v>0</v>
      </c>
      <c r="W34" s="22">
        <f t="shared" si="4"/>
        <v>0</v>
      </c>
      <c r="X34" s="29">
        <v>2003</v>
      </c>
      <c r="Y34" s="20">
        <f t="shared" si="2"/>
        <v>6</v>
      </c>
      <c r="Z34" s="30"/>
      <c r="AA34" s="30"/>
      <c r="AB34" s="30"/>
    </row>
    <row r="35" spans="1:28" ht="12" customHeight="1">
      <c r="A35" s="27">
        <v>20</v>
      </c>
      <c r="B35" s="27">
        <v>20</v>
      </c>
      <c r="C35" s="24" t="s">
        <v>41</v>
      </c>
      <c r="D35" s="27">
        <v>68</v>
      </c>
      <c r="E35" s="27">
        <v>59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>
        <v>1</v>
      </c>
      <c r="V35" s="27">
        <f t="shared" si="3"/>
        <v>1</v>
      </c>
      <c r="W35" s="22">
        <f t="shared" si="4"/>
        <v>1.694915254237288</v>
      </c>
      <c r="X35" s="29">
        <v>1999</v>
      </c>
      <c r="Y35" s="20">
        <f t="shared" si="2"/>
        <v>59</v>
      </c>
      <c r="Z35" s="30"/>
      <c r="AA35" s="30"/>
      <c r="AB35" s="30"/>
    </row>
    <row r="36" spans="1:28" ht="12" customHeight="1">
      <c r="A36" s="27">
        <v>21</v>
      </c>
      <c r="B36" s="27">
        <v>21</v>
      </c>
      <c r="C36" s="24" t="s">
        <v>42</v>
      </c>
      <c r="D36" s="27">
        <v>86</v>
      </c>
      <c r="E36" s="27">
        <v>40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>
        <v>1</v>
      </c>
      <c r="V36" s="27">
        <f t="shared" si="3"/>
        <v>1</v>
      </c>
      <c r="W36" s="22">
        <f t="shared" si="4"/>
        <v>2.5</v>
      </c>
      <c r="X36" s="29">
        <v>2004</v>
      </c>
      <c r="Y36" s="20">
        <f t="shared" si="2"/>
        <v>40</v>
      </c>
      <c r="Z36" s="30">
        <v>2</v>
      </c>
      <c r="AA36" s="30"/>
      <c r="AB36" s="30"/>
    </row>
    <row r="37" spans="1:28" ht="12" customHeight="1">
      <c r="A37" s="27">
        <v>22</v>
      </c>
      <c r="B37" s="27">
        <v>22</v>
      </c>
      <c r="C37" s="24" t="s">
        <v>43</v>
      </c>
      <c r="D37" s="27">
        <v>50</v>
      </c>
      <c r="E37" s="27">
        <v>47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>
        <f t="shared" si="3"/>
        <v>0</v>
      </c>
      <c r="W37" s="22">
        <f t="shared" si="4"/>
        <v>0</v>
      </c>
      <c r="X37" s="29">
        <v>1995</v>
      </c>
      <c r="Y37" s="20">
        <f t="shared" si="2"/>
        <v>47</v>
      </c>
      <c r="Z37" s="30"/>
      <c r="AA37" s="30"/>
      <c r="AB37" s="30"/>
    </row>
    <row r="38" spans="1:28" ht="12" customHeight="1">
      <c r="A38" s="27">
        <v>23</v>
      </c>
      <c r="B38" s="27">
        <v>23</v>
      </c>
      <c r="C38" s="24" t="s">
        <v>44</v>
      </c>
      <c r="D38" s="27">
        <v>19</v>
      </c>
      <c r="E38" s="27">
        <v>15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>
        <v>1</v>
      </c>
      <c r="V38" s="27">
        <f t="shared" si="3"/>
        <v>1</v>
      </c>
      <c r="W38" s="22">
        <f t="shared" si="4"/>
        <v>6.666666666666667</v>
      </c>
      <c r="X38" s="29">
        <v>2003</v>
      </c>
      <c r="Y38" s="20">
        <f t="shared" si="2"/>
        <v>15</v>
      </c>
      <c r="Z38" s="30"/>
      <c r="AA38" s="30"/>
      <c r="AB38" s="30"/>
    </row>
    <row r="39" spans="1:28" ht="12" customHeight="1">
      <c r="A39" s="27">
        <v>24</v>
      </c>
      <c r="B39" s="27">
        <v>24</v>
      </c>
      <c r="C39" s="24" t="s">
        <v>45</v>
      </c>
      <c r="D39" s="27">
        <v>36</v>
      </c>
      <c r="E39" s="27">
        <v>17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>
        <v>1</v>
      </c>
      <c r="V39" s="27">
        <f t="shared" si="3"/>
        <v>1</v>
      </c>
      <c r="W39" s="22">
        <f t="shared" si="4"/>
        <v>5.88235294117647</v>
      </c>
      <c r="X39" s="29">
        <v>2003</v>
      </c>
      <c r="Y39" s="20">
        <f t="shared" si="2"/>
        <v>17</v>
      </c>
      <c r="Z39" s="30"/>
      <c r="AA39" s="30"/>
      <c r="AB39" s="30"/>
    </row>
    <row r="40" spans="1:28" ht="12" customHeight="1">
      <c r="A40" s="27">
        <v>25</v>
      </c>
      <c r="B40" s="27">
        <v>25</v>
      </c>
      <c r="C40" s="24" t="s">
        <v>46</v>
      </c>
      <c r="D40" s="27">
        <v>52</v>
      </c>
      <c r="E40" s="27">
        <v>40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>
        <v>1</v>
      </c>
      <c r="V40" s="27">
        <f t="shared" si="3"/>
        <v>1</v>
      </c>
      <c r="W40" s="22">
        <f t="shared" si="4"/>
        <v>2.5</v>
      </c>
      <c r="X40" s="29">
        <v>1998</v>
      </c>
      <c r="Y40" s="20">
        <f t="shared" si="2"/>
        <v>40</v>
      </c>
      <c r="Z40" s="30"/>
      <c r="AA40" s="30"/>
      <c r="AB40" s="30"/>
    </row>
    <row r="41" spans="1:28" ht="12" customHeight="1">
      <c r="A41" s="27">
        <v>26</v>
      </c>
      <c r="B41" s="27">
        <v>26</v>
      </c>
      <c r="C41" s="24" t="s">
        <v>47</v>
      </c>
      <c r="D41" s="27">
        <v>45</v>
      </c>
      <c r="E41" s="27">
        <v>28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>
        <f t="shared" si="3"/>
        <v>0</v>
      </c>
      <c r="W41" s="22">
        <f t="shared" si="4"/>
        <v>0</v>
      </c>
      <c r="X41" s="29">
        <v>2004</v>
      </c>
      <c r="Y41" s="20">
        <f t="shared" si="2"/>
        <v>28</v>
      </c>
      <c r="Z41" s="30">
        <v>1</v>
      </c>
      <c r="AA41" s="30"/>
      <c r="AB41" s="30"/>
    </row>
    <row r="42" spans="1:28" ht="12" customHeight="1">
      <c r="A42" s="27">
        <v>27</v>
      </c>
      <c r="B42" s="27">
        <v>27</v>
      </c>
      <c r="C42" s="24" t="s">
        <v>48</v>
      </c>
      <c r="D42" s="27">
        <v>132</v>
      </c>
      <c r="E42" s="27">
        <v>100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>
        <v>1</v>
      </c>
      <c r="V42" s="27">
        <f t="shared" si="3"/>
        <v>1</v>
      </c>
      <c r="W42" s="22">
        <f t="shared" si="4"/>
        <v>1</v>
      </c>
      <c r="X42" s="29">
        <v>2003</v>
      </c>
      <c r="Y42" s="20">
        <f t="shared" si="2"/>
        <v>100</v>
      </c>
      <c r="Z42" s="30">
        <v>2</v>
      </c>
      <c r="AA42" s="30"/>
      <c r="AB42" s="30"/>
    </row>
    <row r="43" spans="1:28" ht="12" customHeight="1">
      <c r="A43" s="27">
        <v>28</v>
      </c>
      <c r="B43" s="27">
        <v>28</v>
      </c>
      <c r="C43" s="24" t="s">
        <v>49</v>
      </c>
      <c r="D43" s="27">
        <v>31</v>
      </c>
      <c r="E43" s="27">
        <v>15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>
        <f t="shared" si="3"/>
        <v>0</v>
      </c>
      <c r="W43" s="22">
        <f t="shared" si="4"/>
        <v>0</v>
      </c>
      <c r="X43" s="29">
        <v>2004</v>
      </c>
      <c r="Y43" s="20">
        <f t="shared" si="2"/>
        <v>15</v>
      </c>
      <c r="Z43" s="30">
        <v>1</v>
      </c>
      <c r="AA43" s="30"/>
      <c r="AB43" s="30"/>
    </row>
    <row r="44" spans="1:28" ht="12" customHeight="1">
      <c r="A44" s="27">
        <v>29</v>
      </c>
      <c r="B44" s="27">
        <v>29</v>
      </c>
      <c r="C44" s="24" t="s">
        <v>50</v>
      </c>
      <c r="D44" s="27">
        <v>32</v>
      </c>
      <c r="E44" s="27">
        <v>26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>
        <f t="shared" si="3"/>
        <v>0</v>
      </c>
      <c r="W44" s="22">
        <f t="shared" si="4"/>
        <v>0</v>
      </c>
      <c r="X44" s="29">
        <v>2000</v>
      </c>
      <c r="Y44" s="20">
        <f t="shared" si="2"/>
        <v>26</v>
      </c>
      <c r="Z44" s="30"/>
      <c r="AA44" s="30"/>
      <c r="AB44" s="30"/>
    </row>
    <row r="45" spans="1:28" ht="12" customHeight="1">
      <c r="A45" s="27">
        <v>30</v>
      </c>
      <c r="B45" s="27">
        <v>30</v>
      </c>
      <c r="C45" s="24" t="s">
        <v>51</v>
      </c>
      <c r="D45" s="27">
        <v>43</v>
      </c>
      <c r="E45" s="27">
        <v>28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>
        <f t="shared" si="3"/>
        <v>0</v>
      </c>
      <c r="W45" s="22">
        <f t="shared" si="4"/>
        <v>0</v>
      </c>
      <c r="X45" s="29">
        <v>2004</v>
      </c>
      <c r="Y45" s="20">
        <f t="shared" si="2"/>
        <v>28</v>
      </c>
      <c r="Z45" s="30">
        <v>1</v>
      </c>
      <c r="AA45" s="30"/>
      <c r="AB45" s="30"/>
    </row>
    <row r="46" spans="1:28" ht="12" customHeight="1">
      <c r="A46" s="27">
        <v>31</v>
      </c>
      <c r="B46" s="27">
        <v>31</v>
      </c>
      <c r="C46" s="24" t="s">
        <v>52</v>
      </c>
      <c r="D46" s="27">
        <v>36</v>
      </c>
      <c r="E46" s="27">
        <v>22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>
        <f t="shared" si="3"/>
        <v>0</v>
      </c>
      <c r="W46" s="22">
        <f t="shared" si="4"/>
        <v>0</v>
      </c>
      <c r="X46" s="29">
        <v>2003</v>
      </c>
      <c r="Y46" s="20">
        <f t="shared" si="2"/>
        <v>22</v>
      </c>
      <c r="Z46" s="30"/>
      <c r="AA46" s="30"/>
      <c r="AB46" s="30"/>
    </row>
    <row r="47" spans="1:28" ht="12" customHeight="1">
      <c r="A47" s="27">
        <v>32</v>
      </c>
      <c r="B47" s="27">
        <v>32</v>
      </c>
      <c r="C47" s="24" t="s">
        <v>53</v>
      </c>
      <c r="D47" s="27">
        <v>49</v>
      </c>
      <c r="E47" s="27">
        <v>34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>
        <f t="shared" si="3"/>
        <v>0</v>
      </c>
      <c r="W47" s="22">
        <f t="shared" si="4"/>
        <v>0</v>
      </c>
      <c r="X47" s="29">
        <v>2004</v>
      </c>
      <c r="Y47" s="20">
        <f t="shared" si="2"/>
        <v>34</v>
      </c>
      <c r="Z47" s="30"/>
      <c r="AA47" s="30"/>
      <c r="AB47" s="30"/>
    </row>
    <row r="48" spans="1:25" ht="12" customHeight="1">
      <c r="A48" s="31"/>
      <c r="B48" s="31"/>
      <c r="C48" s="2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2"/>
      <c r="X48" s="29"/>
      <c r="Y48" s="20"/>
    </row>
    <row r="49" spans="1:25" ht="12" customHeight="1" hidden="1">
      <c r="A49" s="31"/>
      <c r="B49" s="31"/>
      <c r="C49" s="2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2" t="e">
        <f>R49/E49*100</f>
        <v>#DIV/0!</v>
      </c>
      <c r="X49" s="29"/>
      <c r="Y49" s="20">
        <f>E49-R49</f>
        <v>0</v>
      </c>
    </row>
    <row r="50" spans="1:25" ht="12" customHeight="1" hidden="1">
      <c r="A50" s="27"/>
      <c r="B50" s="27"/>
      <c r="C50" s="24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2" t="e">
        <f>R50/E50*100</f>
        <v>#DIV/0!</v>
      </c>
      <c r="X50" s="29"/>
      <c r="Y50" s="20">
        <f>E50-R50</f>
        <v>0</v>
      </c>
    </row>
    <row r="51" spans="1:25" ht="12" customHeight="1" hidden="1">
      <c r="A51" s="27"/>
      <c r="B51" s="27"/>
      <c r="C51" s="24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2" t="e">
        <f>R51/E51*100</f>
        <v>#DIV/0!</v>
      </c>
      <c r="X51" s="29"/>
      <c r="Y51" s="20">
        <f>E51-R51</f>
        <v>0</v>
      </c>
    </row>
    <row r="52" spans="1:26" ht="12" customHeight="1">
      <c r="A52" s="7"/>
      <c r="B52" s="7" t="s">
        <v>54</v>
      </c>
      <c r="C52" s="21" t="s">
        <v>55</v>
      </c>
      <c r="D52" s="7">
        <f>SUM(D54:D58)</f>
        <v>480</v>
      </c>
      <c r="E52" s="7">
        <f>SUM(E54:E76)</f>
        <v>930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>
        <f aca="true" t="shared" si="5" ref="H52:V52">SUM(U54:U76)</f>
        <v>10</v>
      </c>
      <c r="V52" s="7">
        <f t="shared" si="5"/>
        <v>235</v>
      </c>
      <c r="W52" s="22">
        <f>V52/E52*100</f>
        <v>25.268817204301076</v>
      </c>
      <c r="X52" s="23"/>
      <c r="Y52" s="7">
        <f>SUM(Y54:Y76)</f>
        <v>930</v>
      </c>
      <c r="Z52" s="7">
        <f>SUM(Z54:Z76)</f>
        <v>13</v>
      </c>
    </row>
    <row r="53" spans="1:25" ht="12" customHeight="1">
      <c r="A53" s="27"/>
      <c r="B53" s="27"/>
      <c r="C53" s="24" t="s">
        <v>21</v>
      </c>
      <c r="D53" s="27"/>
      <c r="E53" s="32">
        <v>1136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2">
        <f>V52/E53*100</f>
        <v>20.68661971830986</v>
      </c>
      <c r="X53" s="29"/>
      <c r="Y53" s="20"/>
    </row>
    <row r="54" spans="1:26" ht="12" customHeight="1">
      <c r="A54" s="27">
        <v>33</v>
      </c>
      <c r="B54" s="27">
        <v>1</v>
      </c>
      <c r="C54" s="24" t="s">
        <v>56</v>
      </c>
      <c r="D54" s="27">
        <v>104</v>
      </c>
      <c r="E54" s="27">
        <v>76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>
        <f aca="true" t="shared" si="6" ref="V54:V76">T54+U54</f>
        <v>0</v>
      </c>
      <c r="W54" s="22">
        <f aca="true" t="shared" si="7" ref="W54:W76">V54/E54*100</f>
        <v>0</v>
      </c>
      <c r="X54" s="29">
        <v>2004</v>
      </c>
      <c r="Y54" s="20">
        <f aca="true" t="shared" si="8" ref="Y54:Y76">E54-R54</f>
        <v>76</v>
      </c>
      <c r="Z54">
        <v>2</v>
      </c>
    </row>
    <row r="55" spans="1:26" ht="12" customHeight="1">
      <c r="A55" s="27">
        <v>34</v>
      </c>
      <c r="B55" s="27">
        <v>2</v>
      </c>
      <c r="C55" s="24" t="s">
        <v>57</v>
      </c>
      <c r="D55" s="27">
        <v>42</v>
      </c>
      <c r="E55" s="27">
        <v>24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>
        <f t="shared" si="6"/>
        <v>0</v>
      </c>
      <c r="W55" s="22">
        <f t="shared" si="7"/>
        <v>0</v>
      </c>
      <c r="X55" s="29">
        <v>2006</v>
      </c>
      <c r="Y55" s="20">
        <f t="shared" si="8"/>
        <v>24</v>
      </c>
      <c r="Z55" s="33"/>
    </row>
    <row r="56" spans="1:29" ht="12" customHeight="1">
      <c r="A56" s="27">
        <v>35</v>
      </c>
      <c r="B56" s="27">
        <v>3</v>
      </c>
      <c r="C56" s="24" t="s">
        <v>58</v>
      </c>
      <c r="D56" s="27">
        <v>85</v>
      </c>
      <c r="E56" s="27">
        <v>56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>
        <v>1</v>
      </c>
      <c r="V56" s="27">
        <f t="shared" si="6"/>
        <v>1</v>
      </c>
      <c r="W56" s="22">
        <f t="shared" si="7"/>
        <v>1.7857142857142856</v>
      </c>
      <c r="X56" s="29">
        <v>2002</v>
      </c>
      <c r="Y56" s="20">
        <f t="shared" si="8"/>
        <v>56</v>
      </c>
      <c r="Z56" s="34">
        <v>1</v>
      </c>
      <c r="AA56" s="35"/>
      <c r="AB56" s="35"/>
      <c r="AC56" s="36"/>
    </row>
    <row r="57" spans="1:29" ht="12" customHeight="1">
      <c r="A57" s="27">
        <v>36</v>
      </c>
      <c r="B57" s="27">
        <v>4</v>
      </c>
      <c r="C57" s="24" t="s">
        <v>59</v>
      </c>
      <c r="D57" s="27">
        <v>39</v>
      </c>
      <c r="E57" s="27">
        <v>23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>
        <f t="shared" si="6"/>
        <v>0</v>
      </c>
      <c r="W57" s="22">
        <f t="shared" si="7"/>
        <v>0</v>
      </c>
      <c r="X57" s="29">
        <v>2006</v>
      </c>
      <c r="Y57" s="20">
        <f t="shared" si="8"/>
        <v>23</v>
      </c>
      <c r="Z57" s="34">
        <v>1</v>
      </c>
      <c r="AA57" s="35"/>
      <c r="AB57" s="35"/>
      <c r="AC57" s="36"/>
    </row>
    <row r="58" spans="1:29" ht="12" customHeight="1">
      <c r="A58" s="27">
        <v>37</v>
      </c>
      <c r="B58" s="27">
        <v>5</v>
      </c>
      <c r="C58" s="24" t="s">
        <v>60</v>
      </c>
      <c r="D58" s="27">
        <v>210</v>
      </c>
      <c r="E58" s="27">
        <v>187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>
        <v>4</v>
      </c>
      <c r="V58" s="27">
        <v>187</v>
      </c>
      <c r="W58" s="22">
        <f t="shared" si="7"/>
        <v>100</v>
      </c>
      <c r="X58" s="29">
        <v>2003</v>
      </c>
      <c r="Y58" s="20">
        <f t="shared" si="8"/>
        <v>187</v>
      </c>
      <c r="Z58" s="34">
        <v>1</v>
      </c>
      <c r="AA58" s="35"/>
      <c r="AB58" s="35"/>
      <c r="AC58" s="36"/>
    </row>
    <row r="59" spans="1:29" ht="12" customHeight="1">
      <c r="A59" s="27">
        <v>38</v>
      </c>
      <c r="B59" s="27">
        <v>6</v>
      </c>
      <c r="C59" s="24" t="s">
        <v>61</v>
      </c>
      <c r="D59" s="27"/>
      <c r="E59" s="27">
        <v>28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>
        <f t="shared" si="6"/>
        <v>0</v>
      </c>
      <c r="W59" s="22">
        <f t="shared" si="7"/>
        <v>0</v>
      </c>
      <c r="X59" s="29"/>
      <c r="Y59" s="20">
        <f t="shared" si="8"/>
        <v>28</v>
      </c>
      <c r="Z59" s="34">
        <v>1</v>
      </c>
      <c r="AA59" s="35"/>
      <c r="AB59" s="35"/>
      <c r="AC59" s="36"/>
    </row>
    <row r="60" spans="1:29" ht="12" customHeight="1">
      <c r="A60" s="27">
        <v>39</v>
      </c>
      <c r="B60" s="27">
        <v>7</v>
      </c>
      <c r="C60" s="24" t="s">
        <v>62</v>
      </c>
      <c r="D60" s="27"/>
      <c r="E60" s="27">
        <v>43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>
        <f t="shared" si="6"/>
        <v>0</v>
      </c>
      <c r="W60" s="22">
        <f t="shared" si="7"/>
        <v>0</v>
      </c>
      <c r="X60" s="29"/>
      <c r="Y60" s="20">
        <f t="shared" si="8"/>
        <v>43</v>
      </c>
      <c r="Z60" s="34">
        <v>1</v>
      </c>
      <c r="AA60" s="35"/>
      <c r="AB60" s="35"/>
      <c r="AC60" s="36"/>
    </row>
    <row r="61" spans="1:29" ht="12" customHeight="1">
      <c r="A61" s="27">
        <v>40</v>
      </c>
      <c r="B61" s="27">
        <v>8</v>
      </c>
      <c r="C61" s="24" t="s">
        <v>63</v>
      </c>
      <c r="D61" s="27"/>
      <c r="E61" s="27">
        <v>69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>
        <v>3</v>
      </c>
      <c r="V61" s="27">
        <f t="shared" si="6"/>
        <v>3</v>
      </c>
      <c r="W61" s="22">
        <f t="shared" si="7"/>
        <v>4.3478260869565215</v>
      </c>
      <c r="X61" s="29"/>
      <c r="Y61" s="20">
        <f t="shared" si="8"/>
        <v>69</v>
      </c>
      <c r="Z61" s="34">
        <v>2</v>
      </c>
      <c r="AA61" s="35"/>
      <c r="AB61" s="35"/>
      <c r="AC61" s="36"/>
    </row>
    <row r="62" spans="1:29" ht="12" customHeight="1">
      <c r="A62" s="27">
        <v>41</v>
      </c>
      <c r="B62" s="27">
        <v>9</v>
      </c>
      <c r="C62" s="24" t="s">
        <v>64</v>
      </c>
      <c r="D62" s="27"/>
      <c r="E62" s="27">
        <v>23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>
        <f t="shared" si="6"/>
        <v>0</v>
      </c>
      <c r="W62" s="22">
        <f t="shared" si="7"/>
        <v>0</v>
      </c>
      <c r="X62" s="29"/>
      <c r="Y62" s="20">
        <f t="shared" si="8"/>
        <v>23</v>
      </c>
      <c r="Z62" s="34"/>
      <c r="AA62" s="35"/>
      <c r="AB62" s="35"/>
      <c r="AC62" s="36"/>
    </row>
    <row r="63" spans="1:29" ht="12" customHeight="1">
      <c r="A63" s="27">
        <v>42</v>
      </c>
      <c r="B63" s="27">
        <v>10</v>
      </c>
      <c r="C63" s="24" t="s">
        <v>65</v>
      </c>
      <c r="D63" s="27"/>
      <c r="E63" s="27">
        <v>23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>
        <f t="shared" si="6"/>
        <v>0</v>
      </c>
      <c r="W63" s="22">
        <f t="shared" si="7"/>
        <v>0</v>
      </c>
      <c r="X63" s="29"/>
      <c r="Y63" s="20">
        <f t="shared" si="8"/>
        <v>23</v>
      </c>
      <c r="Z63" s="34"/>
      <c r="AA63" s="35"/>
      <c r="AB63" s="35"/>
      <c r="AC63" s="36"/>
    </row>
    <row r="64" spans="1:29" ht="12" customHeight="1">
      <c r="A64" s="27">
        <v>43</v>
      </c>
      <c r="B64" s="27">
        <v>11</v>
      </c>
      <c r="C64" s="24" t="s">
        <v>66</v>
      </c>
      <c r="D64" s="27"/>
      <c r="E64" s="27">
        <v>31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>
        <f t="shared" si="6"/>
        <v>0</v>
      </c>
      <c r="W64" s="22">
        <f t="shared" si="7"/>
        <v>0</v>
      </c>
      <c r="X64" s="29"/>
      <c r="Y64" s="20">
        <f t="shared" si="8"/>
        <v>31</v>
      </c>
      <c r="Z64" s="34"/>
      <c r="AA64" s="35"/>
      <c r="AB64" s="35"/>
      <c r="AC64" s="36"/>
    </row>
    <row r="65" spans="1:29" ht="12" customHeight="1">
      <c r="A65" s="27">
        <v>44</v>
      </c>
      <c r="B65" s="27">
        <v>12</v>
      </c>
      <c r="C65" s="24" t="s">
        <v>67</v>
      </c>
      <c r="D65" s="27"/>
      <c r="E65" s="27">
        <v>95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>
        <f t="shared" si="6"/>
        <v>0</v>
      </c>
      <c r="W65" s="22">
        <f t="shared" si="7"/>
        <v>0</v>
      </c>
      <c r="X65" s="29"/>
      <c r="Y65" s="20">
        <f t="shared" si="8"/>
        <v>95</v>
      </c>
      <c r="Z65" s="34">
        <v>4</v>
      </c>
      <c r="AA65" s="30"/>
      <c r="AB65" s="35"/>
      <c r="AC65" s="36"/>
    </row>
    <row r="66" spans="1:29" ht="12" customHeight="1">
      <c r="A66" s="27">
        <v>45</v>
      </c>
      <c r="B66" s="27">
        <v>13</v>
      </c>
      <c r="C66" s="24" t="s">
        <v>68</v>
      </c>
      <c r="D66" s="27"/>
      <c r="E66" s="27">
        <v>23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>
        <f t="shared" si="6"/>
        <v>0</v>
      </c>
      <c r="W66" s="22">
        <f t="shared" si="7"/>
        <v>0</v>
      </c>
      <c r="X66" s="29"/>
      <c r="Y66" s="20">
        <f t="shared" si="8"/>
        <v>23</v>
      </c>
      <c r="Z66" s="34"/>
      <c r="AA66" s="35"/>
      <c r="AB66" s="35"/>
      <c r="AC66" s="36"/>
    </row>
    <row r="67" spans="1:29" ht="12" customHeight="1">
      <c r="A67" s="27">
        <v>46</v>
      </c>
      <c r="B67" s="27">
        <v>14</v>
      </c>
      <c r="C67" s="24" t="s">
        <v>69</v>
      </c>
      <c r="D67" s="27">
        <v>36</v>
      </c>
      <c r="E67" s="27">
        <v>32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>
        <f t="shared" si="6"/>
        <v>0</v>
      </c>
      <c r="W67" s="22">
        <f t="shared" si="7"/>
        <v>0</v>
      </c>
      <c r="X67" s="29"/>
      <c r="Y67" s="20">
        <f t="shared" si="8"/>
        <v>32</v>
      </c>
      <c r="Z67" s="34"/>
      <c r="AA67" s="35"/>
      <c r="AB67" s="35"/>
      <c r="AC67" s="36"/>
    </row>
    <row r="68" spans="1:29" ht="12" customHeight="1">
      <c r="A68" s="27">
        <v>47</v>
      </c>
      <c r="B68" s="27">
        <v>15</v>
      </c>
      <c r="C68" s="24" t="s">
        <v>70</v>
      </c>
      <c r="D68" s="27">
        <v>49</v>
      </c>
      <c r="E68" s="27">
        <v>22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>
        <f t="shared" si="6"/>
        <v>0</v>
      </c>
      <c r="W68" s="22">
        <f t="shared" si="7"/>
        <v>0</v>
      </c>
      <c r="X68" s="29"/>
      <c r="Y68" s="20">
        <f t="shared" si="8"/>
        <v>22</v>
      </c>
      <c r="Z68" s="34"/>
      <c r="AA68" s="35"/>
      <c r="AB68" s="35"/>
      <c r="AC68" s="36"/>
    </row>
    <row r="69" spans="1:29" ht="12" customHeight="1">
      <c r="A69" s="27">
        <v>48</v>
      </c>
      <c r="B69" s="27">
        <v>16</v>
      </c>
      <c r="C69" s="24" t="s">
        <v>71</v>
      </c>
      <c r="D69" s="27">
        <v>29</v>
      </c>
      <c r="E69" s="27">
        <v>18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>
        <f t="shared" si="6"/>
        <v>0</v>
      </c>
      <c r="W69" s="22">
        <f t="shared" si="7"/>
        <v>0</v>
      </c>
      <c r="X69" s="29"/>
      <c r="Y69" s="20">
        <f t="shared" si="8"/>
        <v>18</v>
      </c>
      <c r="Z69" s="34"/>
      <c r="AA69" s="35"/>
      <c r="AB69" s="35"/>
      <c r="AC69" s="36"/>
    </row>
    <row r="70" spans="1:29" ht="12" customHeight="1">
      <c r="A70" s="27">
        <v>49</v>
      </c>
      <c r="B70" s="27">
        <v>17</v>
      </c>
      <c r="C70" s="24" t="s">
        <v>72</v>
      </c>
      <c r="D70" s="27">
        <v>23</v>
      </c>
      <c r="E70" s="27">
        <v>15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>
        <f t="shared" si="6"/>
        <v>0</v>
      </c>
      <c r="W70" s="22">
        <f t="shared" si="7"/>
        <v>0</v>
      </c>
      <c r="X70" s="23"/>
      <c r="Y70" s="20">
        <f t="shared" si="8"/>
        <v>15</v>
      </c>
      <c r="Z70" s="34"/>
      <c r="AA70" s="35"/>
      <c r="AB70" s="35"/>
      <c r="AC70" s="36"/>
    </row>
    <row r="71" spans="1:29" ht="12.75" customHeight="1">
      <c r="A71" s="27">
        <v>50</v>
      </c>
      <c r="B71" s="27">
        <v>18</v>
      </c>
      <c r="C71" s="24" t="s">
        <v>73</v>
      </c>
      <c r="D71" s="27">
        <v>31</v>
      </c>
      <c r="E71" s="27">
        <v>25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>
        <f t="shared" si="6"/>
        <v>0</v>
      </c>
      <c r="W71" s="22">
        <f t="shared" si="7"/>
        <v>0</v>
      </c>
      <c r="X71" s="29"/>
      <c r="Y71" s="20">
        <f t="shared" si="8"/>
        <v>25</v>
      </c>
      <c r="Z71" s="34"/>
      <c r="AA71" s="35"/>
      <c r="AB71" s="35"/>
      <c r="AC71" s="36"/>
    </row>
    <row r="72" spans="1:29" ht="12" customHeight="1">
      <c r="A72" s="27">
        <v>51</v>
      </c>
      <c r="B72" s="27">
        <v>19</v>
      </c>
      <c r="C72" s="24" t="s">
        <v>74</v>
      </c>
      <c r="D72" s="27">
        <v>38</v>
      </c>
      <c r="E72" s="27">
        <v>33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>
        <v>2</v>
      </c>
      <c r="V72" s="27">
        <f t="shared" si="6"/>
        <v>2</v>
      </c>
      <c r="W72" s="22">
        <f t="shared" si="7"/>
        <v>6.0606060606060606</v>
      </c>
      <c r="X72" s="29">
        <v>2005</v>
      </c>
      <c r="Y72" s="20">
        <f t="shared" si="8"/>
        <v>33</v>
      </c>
      <c r="Z72" s="34"/>
      <c r="AA72" s="35"/>
      <c r="AB72" s="35"/>
      <c r="AC72" s="36"/>
    </row>
    <row r="73" spans="1:29" ht="12" customHeight="1">
      <c r="A73" s="27">
        <v>52</v>
      </c>
      <c r="B73" s="27">
        <v>20</v>
      </c>
      <c r="C73" s="24" t="s">
        <v>75</v>
      </c>
      <c r="D73" s="27">
        <v>20</v>
      </c>
      <c r="E73" s="27">
        <v>19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>
        <v>19</v>
      </c>
      <c r="W73" s="22">
        <f t="shared" si="7"/>
        <v>100</v>
      </c>
      <c r="X73" s="29">
        <v>2005</v>
      </c>
      <c r="Y73" s="20">
        <f t="shared" si="8"/>
        <v>19</v>
      </c>
      <c r="Z73" s="34"/>
      <c r="AA73" s="35"/>
      <c r="AB73" s="35"/>
      <c r="AC73" s="36"/>
    </row>
    <row r="74" spans="1:29" ht="12" customHeight="1">
      <c r="A74" s="27">
        <v>53</v>
      </c>
      <c r="B74" s="27">
        <v>21</v>
      </c>
      <c r="C74" s="24" t="s">
        <v>76</v>
      </c>
      <c r="D74" s="27">
        <v>21</v>
      </c>
      <c r="E74" s="27">
        <v>23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>
        <v>23</v>
      </c>
      <c r="W74" s="22">
        <f t="shared" si="7"/>
        <v>100</v>
      </c>
      <c r="X74" s="29"/>
      <c r="Y74" s="20">
        <f t="shared" si="8"/>
        <v>23</v>
      </c>
      <c r="Z74" s="34"/>
      <c r="AA74" s="35"/>
      <c r="AB74" s="35"/>
      <c r="AC74" s="36"/>
    </row>
    <row r="75" spans="1:29" ht="12" customHeight="1">
      <c r="A75" s="27">
        <v>54</v>
      </c>
      <c r="B75" s="27">
        <v>22</v>
      </c>
      <c r="C75" s="24" t="s">
        <v>77</v>
      </c>
      <c r="D75" s="27">
        <v>31</v>
      </c>
      <c r="E75" s="27">
        <v>25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>
        <f t="shared" si="6"/>
        <v>0</v>
      </c>
      <c r="W75" s="22">
        <f t="shared" si="7"/>
        <v>0</v>
      </c>
      <c r="X75" s="29"/>
      <c r="Y75" s="20">
        <f t="shared" si="8"/>
        <v>25</v>
      </c>
      <c r="Z75" s="35"/>
      <c r="AA75" s="35"/>
      <c r="AB75" s="35"/>
      <c r="AC75" s="36"/>
    </row>
    <row r="76" spans="1:29" ht="12" customHeight="1">
      <c r="A76" s="27">
        <v>55</v>
      </c>
      <c r="B76" s="27">
        <v>23</v>
      </c>
      <c r="C76" s="24" t="s">
        <v>78</v>
      </c>
      <c r="D76" s="27"/>
      <c r="E76" s="27">
        <v>17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>
        <f t="shared" si="6"/>
        <v>0</v>
      </c>
      <c r="W76" s="22">
        <f t="shared" si="7"/>
        <v>0</v>
      </c>
      <c r="X76" s="29">
        <v>2004</v>
      </c>
      <c r="Y76" s="20">
        <f t="shared" si="8"/>
        <v>17</v>
      </c>
      <c r="Z76" s="35"/>
      <c r="AA76" s="35"/>
      <c r="AB76" s="35"/>
      <c r="AC76" s="36"/>
    </row>
    <row r="77" spans="1:29" ht="12" customHeight="1">
      <c r="A77" s="27"/>
      <c r="P77" s="27"/>
      <c r="Q77" s="27"/>
      <c r="R77" s="27"/>
      <c r="S77" s="27"/>
      <c r="T77" s="27"/>
      <c r="U77" s="27"/>
      <c r="V77" s="27"/>
      <c r="W77" s="22"/>
      <c r="X77" s="29">
        <v>2005</v>
      </c>
      <c r="Y77" s="20"/>
      <c r="Z77" s="35"/>
      <c r="AA77" s="35"/>
      <c r="AB77" s="35"/>
      <c r="AC77" s="36"/>
    </row>
    <row r="78" spans="1:29" ht="12" customHeight="1">
      <c r="A78" s="27"/>
      <c r="B78" s="7" t="s">
        <v>79</v>
      </c>
      <c r="C78" s="21" t="s">
        <v>80</v>
      </c>
      <c r="D78" s="7">
        <f>SUM(D80:D87)</f>
        <v>300</v>
      </c>
      <c r="E78" s="7">
        <f>SUM(E80:E94)</f>
        <v>487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>
        <f aca="true" t="shared" si="9" ref="Q78:V78">SUM(U80:U94)</f>
        <v>45</v>
      </c>
      <c r="V78" s="7">
        <f t="shared" si="9"/>
        <v>221</v>
      </c>
      <c r="W78" s="22">
        <f>V78/E78*100</f>
        <v>45.37987679671458</v>
      </c>
      <c r="X78" s="29"/>
      <c r="Y78" s="7">
        <f>SUM(Y80:Y88)</f>
        <v>355</v>
      </c>
      <c r="Z78" s="7">
        <f>SUM(Z80:Z88)</f>
        <v>2</v>
      </c>
      <c r="AA78" s="35"/>
      <c r="AB78" s="35"/>
      <c r="AC78" s="36"/>
    </row>
    <row r="79" spans="1:29" ht="12" customHeight="1">
      <c r="A79" s="27"/>
      <c r="B79" s="27"/>
      <c r="C79" s="24" t="s">
        <v>21</v>
      </c>
      <c r="D79" s="27"/>
      <c r="E79" s="32">
        <v>519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2">
        <f>V78/E79*100</f>
        <v>42.58188824662813</v>
      </c>
      <c r="X79" s="29">
        <v>2003</v>
      </c>
      <c r="Y79" s="20"/>
      <c r="Z79" s="35"/>
      <c r="AA79" s="35"/>
      <c r="AB79" s="35"/>
      <c r="AC79" s="36"/>
    </row>
    <row r="80" spans="1:29" ht="12" customHeight="1">
      <c r="A80" s="27">
        <v>56</v>
      </c>
      <c r="B80" s="27">
        <v>1</v>
      </c>
      <c r="C80" s="24" t="s">
        <v>81</v>
      </c>
      <c r="D80" s="27">
        <v>35</v>
      </c>
      <c r="E80" s="27">
        <v>22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>
        <f aca="true" t="shared" si="10" ref="V80:V94">T80+U80</f>
        <v>0</v>
      </c>
      <c r="W80" s="22">
        <f aca="true" t="shared" si="11" ref="W80:W94">V80/E80*100</f>
        <v>0</v>
      </c>
      <c r="X80" s="29"/>
      <c r="Y80" s="20">
        <f aca="true" t="shared" si="12" ref="Y80:Y94">E80-R80</f>
        <v>22</v>
      </c>
      <c r="Z80" s="35"/>
      <c r="AA80" s="30"/>
      <c r="AB80" s="35"/>
      <c r="AC80" s="36"/>
    </row>
    <row r="81" spans="1:29" ht="12" customHeight="1">
      <c r="A81" s="27">
        <v>57</v>
      </c>
      <c r="B81" s="27">
        <v>2</v>
      </c>
      <c r="C81" s="24" t="s">
        <v>82</v>
      </c>
      <c r="D81" s="27">
        <v>76</v>
      </c>
      <c r="E81" s="27">
        <v>36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>
        <f t="shared" si="10"/>
        <v>0</v>
      </c>
      <c r="W81" s="22">
        <f t="shared" si="11"/>
        <v>0</v>
      </c>
      <c r="X81" s="29"/>
      <c r="Y81" s="20">
        <f t="shared" si="12"/>
        <v>36</v>
      </c>
      <c r="Z81" s="35">
        <v>1</v>
      </c>
      <c r="AA81" s="35"/>
      <c r="AB81" s="35"/>
      <c r="AC81" s="36"/>
    </row>
    <row r="82" spans="1:29" ht="12" customHeight="1">
      <c r="A82" s="27">
        <v>58</v>
      </c>
      <c r="B82" s="27">
        <v>3</v>
      </c>
      <c r="C82" s="24" t="s">
        <v>83</v>
      </c>
      <c r="D82" s="27"/>
      <c r="E82" s="27">
        <v>38</v>
      </c>
      <c r="F82" s="27"/>
      <c r="G82" s="32"/>
      <c r="H82" s="27"/>
      <c r="I82" s="32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>
        <v>38</v>
      </c>
      <c r="W82" s="22">
        <f t="shared" si="11"/>
        <v>100</v>
      </c>
      <c r="X82" s="37"/>
      <c r="Y82" s="20">
        <f t="shared" si="12"/>
        <v>38</v>
      </c>
      <c r="Z82" s="35"/>
      <c r="AA82" s="35"/>
      <c r="AB82" s="35"/>
      <c r="AC82" s="36"/>
    </row>
    <row r="83" spans="1:29" ht="14.25" customHeight="1">
      <c r="A83" s="27">
        <v>59</v>
      </c>
      <c r="B83" s="27">
        <v>4</v>
      </c>
      <c r="C83" s="24" t="s">
        <v>84</v>
      </c>
      <c r="D83" s="27"/>
      <c r="E83" s="27">
        <v>22</v>
      </c>
      <c r="F83" s="27"/>
      <c r="G83" s="32"/>
      <c r="H83" s="27"/>
      <c r="I83" s="32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>
        <f t="shared" si="10"/>
        <v>0</v>
      </c>
      <c r="W83" s="22">
        <f t="shared" si="11"/>
        <v>0</v>
      </c>
      <c r="X83" s="29"/>
      <c r="Y83" s="20">
        <f t="shared" si="12"/>
        <v>22</v>
      </c>
      <c r="Z83" s="35"/>
      <c r="AA83" s="35"/>
      <c r="AB83" s="35"/>
      <c r="AC83" s="36"/>
    </row>
    <row r="84" spans="1:29" ht="12" customHeight="1">
      <c r="A84" s="27">
        <v>60</v>
      </c>
      <c r="B84" s="27">
        <v>5</v>
      </c>
      <c r="C84" s="24" t="s">
        <v>85</v>
      </c>
      <c r="D84" s="27">
        <v>40</v>
      </c>
      <c r="E84" s="27">
        <v>31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>
        <f t="shared" si="10"/>
        <v>0</v>
      </c>
      <c r="W84" s="22">
        <f t="shared" si="11"/>
        <v>0</v>
      </c>
      <c r="X84" s="29">
        <v>2004</v>
      </c>
      <c r="Y84" s="20">
        <f t="shared" si="12"/>
        <v>31</v>
      </c>
      <c r="Z84" s="35"/>
      <c r="AA84" s="35"/>
      <c r="AB84" s="35"/>
      <c r="AC84" s="36"/>
    </row>
    <row r="85" spans="1:29" ht="12" customHeight="1">
      <c r="A85" s="27">
        <v>61</v>
      </c>
      <c r="B85" s="27">
        <v>6</v>
      </c>
      <c r="C85" s="24" t="s">
        <v>86</v>
      </c>
      <c r="D85" s="27">
        <v>70</v>
      </c>
      <c r="E85" s="27">
        <v>50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>
        <v>41</v>
      </c>
      <c r="W85" s="22">
        <f t="shared" si="11"/>
        <v>82</v>
      </c>
      <c r="X85" s="29">
        <v>2004</v>
      </c>
      <c r="Y85" s="20">
        <f t="shared" si="12"/>
        <v>50</v>
      </c>
      <c r="Z85" s="35"/>
      <c r="AA85" s="35"/>
      <c r="AB85" s="35"/>
      <c r="AC85" s="36"/>
    </row>
    <row r="86" spans="1:29" ht="12" customHeight="1">
      <c r="A86" s="27">
        <v>62</v>
      </c>
      <c r="B86" s="27">
        <v>7</v>
      </c>
      <c r="C86" s="24" t="s">
        <v>87</v>
      </c>
      <c r="D86" s="27"/>
      <c r="E86" s="27">
        <v>69</v>
      </c>
      <c r="F86" s="27"/>
      <c r="G86" s="32"/>
      <c r="H86" s="27"/>
      <c r="I86" s="32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>
        <f t="shared" si="10"/>
        <v>0</v>
      </c>
      <c r="W86" s="22">
        <f t="shared" si="11"/>
        <v>0</v>
      </c>
      <c r="X86" s="29">
        <v>2004</v>
      </c>
      <c r="Y86" s="20">
        <f t="shared" si="12"/>
        <v>69</v>
      </c>
      <c r="Z86" s="35"/>
      <c r="AA86" s="35"/>
      <c r="AB86" s="35"/>
      <c r="AC86" s="36"/>
    </row>
    <row r="87" spans="1:25" ht="12" customHeight="1">
      <c r="A87" s="27">
        <v>63</v>
      </c>
      <c r="B87" s="27">
        <v>8</v>
      </c>
      <c r="C87" s="24" t="s">
        <v>88</v>
      </c>
      <c r="D87" s="27">
        <v>79</v>
      </c>
      <c r="E87" s="27">
        <v>60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>
        <v>1</v>
      </c>
      <c r="V87" s="27">
        <v>60</v>
      </c>
      <c r="W87" s="22">
        <f t="shared" si="11"/>
        <v>100</v>
      </c>
      <c r="X87" s="29">
        <v>2003</v>
      </c>
      <c r="Y87" s="20">
        <f t="shared" si="12"/>
        <v>60</v>
      </c>
    </row>
    <row r="88" spans="1:26" ht="12" customHeight="1">
      <c r="A88" s="27">
        <v>64</v>
      </c>
      <c r="B88" s="27">
        <v>9</v>
      </c>
      <c r="C88" s="24" t="s">
        <v>89</v>
      </c>
      <c r="D88" s="27"/>
      <c r="E88" s="27">
        <v>27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>
        <f t="shared" si="10"/>
        <v>0</v>
      </c>
      <c r="W88" s="22">
        <f t="shared" si="11"/>
        <v>0</v>
      </c>
      <c r="X88" s="29">
        <v>2003</v>
      </c>
      <c r="Y88" s="20">
        <f t="shared" si="12"/>
        <v>27</v>
      </c>
      <c r="Z88">
        <v>1</v>
      </c>
    </row>
    <row r="89" spans="1:25" ht="12" customHeight="1">
      <c r="A89" s="27">
        <v>65</v>
      </c>
      <c r="B89" s="27">
        <v>10</v>
      </c>
      <c r="C89" s="24" t="s">
        <v>211</v>
      </c>
      <c r="D89" s="27"/>
      <c r="E89" s="27">
        <v>3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>
        <f t="shared" si="10"/>
        <v>0</v>
      </c>
      <c r="W89" s="22">
        <f t="shared" si="11"/>
        <v>0</v>
      </c>
      <c r="X89" s="29"/>
      <c r="Y89" s="20">
        <f t="shared" si="12"/>
        <v>3</v>
      </c>
    </row>
    <row r="90" spans="1:25" ht="12" customHeight="1">
      <c r="A90" s="27">
        <v>66</v>
      </c>
      <c r="B90" s="27">
        <v>11</v>
      </c>
      <c r="C90" s="24" t="s">
        <v>90</v>
      </c>
      <c r="D90" s="27"/>
      <c r="E90" s="27">
        <v>22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>
        <v>1</v>
      </c>
      <c r="V90" s="27">
        <f t="shared" si="10"/>
        <v>1</v>
      </c>
      <c r="W90" s="22">
        <f t="shared" si="11"/>
        <v>4.545454545454546</v>
      </c>
      <c r="X90" s="29"/>
      <c r="Y90" s="20">
        <f t="shared" si="12"/>
        <v>22</v>
      </c>
    </row>
    <row r="91" spans="1:25" ht="12" customHeight="1">
      <c r="A91" s="27">
        <v>67</v>
      </c>
      <c r="B91" s="27">
        <v>12</v>
      </c>
      <c r="C91" s="24" t="s">
        <v>91</v>
      </c>
      <c r="D91" s="27"/>
      <c r="E91" s="27">
        <v>38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>
        <v>38</v>
      </c>
      <c r="W91" s="22">
        <f t="shared" si="11"/>
        <v>100</v>
      </c>
      <c r="X91" s="29"/>
      <c r="Y91" s="20">
        <f t="shared" si="12"/>
        <v>38</v>
      </c>
    </row>
    <row r="92" spans="1:25" ht="12" customHeight="1">
      <c r="A92" s="27">
        <v>68</v>
      </c>
      <c r="B92" s="27">
        <v>13</v>
      </c>
      <c r="C92" s="24" t="s">
        <v>92</v>
      </c>
      <c r="D92" s="27"/>
      <c r="E92" s="27">
        <v>13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>
        <f t="shared" si="10"/>
        <v>0</v>
      </c>
      <c r="W92" s="22">
        <f t="shared" si="11"/>
        <v>0</v>
      </c>
      <c r="X92" s="29"/>
      <c r="Y92" s="20"/>
    </row>
    <row r="93" spans="1:25" ht="12" customHeight="1">
      <c r="A93" s="27">
        <v>69</v>
      </c>
      <c r="B93" s="27">
        <v>14</v>
      </c>
      <c r="C93" s="24" t="s">
        <v>207</v>
      </c>
      <c r="D93" s="27"/>
      <c r="E93" s="27">
        <v>18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>
        <v>15</v>
      </c>
      <c r="V93" s="27">
        <f t="shared" si="10"/>
        <v>15</v>
      </c>
      <c r="W93" s="22">
        <f t="shared" si="11"/>
        <v>83.33333333333334</v>
      </c>
      <c r="X93" s="29"/>
      <c r="Y93" s="20"/>
    </row>
    <row r="94" spans="1:25" ht="12" customHeight="1">
      <c r="A94" s="27">
        <v>70</v>
      </c>
      <c r="B94" s="27">
        <v>15</v>
      </c>
      <c r="C94" s="24" t="s">
        <v>208</v>
      </c>
      <c r="D94" s="27"/>
      <c r="E94" s="27">
        <v>38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>
        <v>28</v>
      </c>
      <c r="V94" s="27">
        <f t="shared" si="10"/>
        <v>28</v>
      </c>
      <c r="W94" s="22">
        <f t="shared" si="11"/>
        <v>73.68421052631578</v>
      </c>
      <c r="X94" s="29"/>
      <c r="Y94" s="20">
        <f t="shared" si="12"/>
        <v>38</v>
      </c>
    </row>
    <row r="95" spans="1:25" ht="12" customHeight="1">
      <c r="A95" s="27"/>
      <c r="B95" s="27"/>
      <c r="C95" s="24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2"/>
      <c r="X95" s="29">
        <v>2002</v>
      </c>
      <c r="Y95" s="20"/>
    </row>
    <row r="96" spans="1:25" ht="12" customHeight="1" hidden="1">
      <c r="A96" s="27"/>
      <c r="P96" s="27"/>
      <c r="Q96" s="27"/>
      <c r="R96" s="27"/>
      <c r="S96" s="27"/>
      <c r="T96" s="27"/>
      <c r="U96" s="27"/>
      <c r="V96" s="27"/>
      <c r="W96" s="22" t="e">
        <f>T96/E96*100</f>
        <v>#DIV/0!</v>
      </c>
      <c r="X96" s="29">
        <v>2002</v>
      </c>
      <c r="Y96" s="20">
        <f>E96-R96</f>
        <v>0</v>
      </c>
    </row>
    <row r="97" spans="1:26" ht="12" customHeight="1">
      <c r="A97" s="27"/>
      <c r="B97" s="7" t="s">
        <v>93</v>
      </c>
      <c r="C97" s="21" t="s">
        <v>94</v>
      </c>
      <c r="D97" s="7">
        <f>SUM(D99:D113)</f>
        <v>978</v>
      </c>
      <c r="E97" s="7">
        <f>SUM(E99:E115)</f>
        <v>848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>
        <f>SUM(U99:U115)</f>
        <v>17</v>
      </c>
      <c r="V97" s="7">
        <f>SUM(V99:V115)</f>
        <v>311</v>
      </c>
      <c r="W97" s="22">
        <f>V97/E97*100</f>
        <v>36.674528301886795</v>
      </c>
      <c r="X97" s="29">
        <v>2003</v>
      </c>
      <c r="Y97" s="7">
        <f>SUM(Y99:Y115)</f>
        <v>848</v>
      </c>
      <c r="Z97" s="7">
        <f>SUM(Z99:Z115)</f>
        <v>4</v>
      </c>
    </row>
    <row r="98" spans="1:25" ht="12" customHeight="1">
      <c r="A98" s="27"/>
      <c r="B98" s="27"/>
      <c r="C98" s="24" t="s">
        <v>21</v>
      </c>
      <c r="D98" s="27"/>
      <c r="E98" s="32">
        <v>859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2">
        <f>V97/E98*100</f>
        <v>36.20488940628638</v>
      </c>
      <c r="X98" s="29">
        <v>2002</v>
      </c>
      <c r="Y98" s="20"/>
    </row>
    <row r="99" spans="1:25" ht="12" customHeight="1">
      <c r="A99" s="27">
        <v>71</v>
      </c>
      <c r="B99" s="27">
        <v>1</v>
      </c>
      <c r="C99" s="24" t="s">
        <v>95</v>
      </c>
      <c r="D99" s="27">
        <v>161</v>
      </c>
      <c r="E99" s="27">
        <v>164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>
        <v>1</v>
      </c>
      <c r="V99" s="27">
        <f aca="true" t="shared" si="13" ref="V99:V114">T99+U99</f>
        <v>1</v>
      </c>
      <c r="W99" s="22">
        <f aca="true" t="shared" si="14" ref="W99:W115">V99/E99*100</f>
        <v>0.6097560975609756</v>
      </c>
      <c r="X99" s="29"/>
      <c r="Y99" s="20">
        <f aca="true" t="shared" si="15" ref="Y99:Y115">E99-R99</f>
        <v>164</v>
      </c>
    </row>
    <row r="100" spans="1:25" ht="12" customHeight="1">
      <c r="A100" s="27">
        <v>72</v>
      </c>
      <c r="B100" s="27">
        <v>2</v>
      </c>
      <c r="C100" s="24" t="s">
        <v>96</v>
      </c>
      <c r="D100" s="27">
        <v>66</v>
      </c>
      <c r="E100" s="27">
        <v>53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>
        <f t="shared" si="13"/>
        <v>0</v>
      </c>
      <c r="W100" s="22">
        <f t="shared" si="14"/>
        <v>0</v>
      </c>
      <c r="X100" s="29"/>
      <c r="Y100" s="20">
        <f t="shared" si="15"/>
        <v>53</v>
      </c>
    </row>
    <row r="101" spans="1:25" ht="12" customHeight="1">
      <c r="A101" s="27">
        <v>73</v>
      </c>
      <c r="B101" s="27">
        <v>3</v>
      </c>
      <c r="C101" s="24" t="s">
        <v>97</v>
      </c>
      <c r="D101" s="27"/>
      <c r="E101" s="27">
        <v>15</v>
      </c>
      <c r="F101" s="27"/>
      <c r="G101" s="32"/>
      <c r="H101" s="27"/>
      <c r="I101" s="32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>
        <f t="shared" si="13"/>
        <v>0</v>
      </c>
      <c r="W101" s="22">
        <f t="shared" si="14"/>
        <v>0</v>
      </c>
      <c r="X101" s="23"/>
      <c r="Y101" s="20">
        <f t="shared" si="15"/>
        <v>15</v>
      </c>
    </row>
    <row r="102" spans="1:25" ht="14.25" customHeight="1">
      <c r="A102" s="27">
        <v>74</v>
      </c>
      <c r="B102" s="27">
        <v>4</v>
      </c>
      <c r="C102" s="24" t="s">
        <v>98</v>
      </c>
      <c r="D102" s="27">
        <v>69</v>
      </c>
      <c r="E102" s="27">
        <v>49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>
        <f t="shared" si="13"/>
        <v>0</v>
      </c>
      <c r="W102" s="22">
        <f t="shared" si="14"/>
        <v>0</v>
      </c>
      <c r="X102" s="29"/>
      <c r="Y102" s="20">
        <f t="shared" si="15"/>
        <v>49</v>
      </c>
    </row>
    <row r="103" spans="1:25" ht="12" customHeight="1">
      <c r="A103" s="27">
        <v>75</v>
      </c>
      <c r="B103" s="27">
        <v>5</v>
      </c>
      <c r="C103" s="24" t="s">
        <v>99</v>
      </c>
      <c r="D103" s="27">
        <v>32</v>
      </c>
      <c r="E103" s="27">
        <v>15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>
        <v>2</v>
      </c>
      <c r="V103" s="27">
        <f t="shared" si="13"/>
        <v>2</v>
      </c>
      <c r="W103" s="22">
        <f t="shared" si="14"/>
        <v>13.333333333333334</v>
      </c>
      <c r="X103" s="29">
        <v>2004</v>
      </c>
      <c r="Y103" s="20">
        <f t="shared" si="15"/>
        <v>15</v>
      </c>
    </row>
    <row r="104" spans="1:26" ht="12" customHeight="1">
      <c r="A104" s="27">
        <v>76</v>
      </c>
      <c r="B104" s="27">
        <v>6</v>
      </c>
      <c r="C104" s="24" t="s">
        <v>100</v>
      </c>
      <c r="D104" s="27"/>
      <c r="E104" s="27">
        <v>25</v>
      </c>
      <c r="F104" s="27"/>
      <c r="G104" s="32"/>
      <c r="H104" s="27"/>
      <c r="I104" s="32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>
        <f t="shared" si="13"/>
        <v>0</v>
      </c>
      <c r="W104" s="22">
        <f t="shared" si="14"/>
        <v>0</v>
      </c>
      <c r="X104" s="29">
        <v>2003</v>
      </c>
      <c r="Y104" s="20">
        <f t="shared" si="15"/>
        <v>25</v>
      </c>
      <c r="Z104">
        <v>1</v>
      </c>
    </row>
    <row r="105" spans="1:25" ht="12" customHeight="1">
      <c r="A105" s="27">
        <v>77</v>
      </c>
      <c r="B105" s="27">
        <v>7</v>
      </c>
      <c r="C105" s="24" t="s">
        <v>101</v>
      </c>
      <c r="D105" s="27">
        <v>33</v>
      </c>
      <c r="E105" s="27">
        <v>20</v>
      </c>
      <c r="F105" s="27"/>
      <c r="G105" s="32"/>
      <c r="H105" s="27"/>
      <c r="I105" s="32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>
        <f t="shared" si="13"/>
        <v>0</v>
      </c>
      <c r="W105" s="22">
        <f t="shared" si="14"/>
        <v>0</v>
      </c>
      <c r="X105" s="29">
        <v>2004</v>
      </c>
      <c r="Y105" s="20">
        <f t="shared" si="15"/>
        <v>20</v>
      </c>
    </row>
    <row r="106" spans="1:25" ht="12" customHeight="1">
      <c r="A106" s="27">
        <v>78</v>
      </c>
      <c r="B106" s="27">
        <v>8</v>
      </c>
      <c r="C106" s="24" t="s">
        <v>102</v>
      </c>
      <c r="D106" s="27">
        <v>43</v>
      </c>
      <c r="E106" s="27">
        <v>34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>
        <f t="shared" si="13"/>
        <v>0</v>
      </c>
      <c r="W106" s="22">
        <f t="shared" si="14"/>
        <v>0</v>
      </c>
      <c r="X106" s="29">
        <v>2004</v>
      </c>
      <c r="Y106" s="20">
        <f t="shared" si="15"/>
        <v>34</v>
      </c>
    </row>
    <row r="107" spans="1:26" ht="12" customHeight="1">
      <c r="A107" s="27">
        <v>79</v>
      </c>
      <c r="B107" s="27">
        <v>9</v>
      </c>
      <c r="C107" s="24" t="s">
        <v>103</v>
      </c>
      <c r="D107" s="27">
        <v>113</v>
      </c>
      <c r="E107" s="27">
        <v>63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>
        <v>1</v>
      </c>
      <c r="V107" s="27">
        <v>61</v>
      </c>
      <c r="W107" s="22">
        <f t="shared" si="14"/>
        <v>96.82539682539682</v>
      </c>
      <c r="X107" s="29">
        <v>1996</v>
      </c>
      <c r="Y107" s="20">
        <f t="shared" si="15"/>
        <v>63</v>
      </c>
      <c r="Z107">
        <v>2</v>
      </c>
    </row>
    <row r="108" spans="1:25" ht="12" customHeight="1">
      <c r="A108" s="27">
        <v>80</v>
      </c>
      <c r="B108" s="27">
        <v>10</v>
      </c>
      <c r="C108" s="24" t="s">
        <v>104</v>
      </c>
      <c r="D108" s="27">
        <v>47</v>
      </c>
      <c r="E108" s="27">
        <v>44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>
        <v>2</v>
      </c>
      <c r="V108" s="27">
        <v>44</v>
      </c>
      <c r="W108" s="22">
        <f t="shared" si="14"/>
        <v>100</v>
      </c>
      <c r="X108" s="29">
        <v>2006</v>
      </c>
      <c r="Y108" s="20">
        <f t="shared" si="15"/>
        <v>44</v>
      </c>
    </row>
    <row r="109" spans="1:25" ht="12" customHeight="1">
      <c r="A109" s="27">
        <v>81</v>
      </c>
      <c r="B109" s="27">
        <v>11</v>
      </c>
      <c r="C109" s="24" t="s">
        <v>105</v>
      </c>
      <c r="D109" s="27">
        <v>98</v>
      </c>
      <c r="E109" s="27">
        <v>73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>
        <v>5</v>
      </c>
      <c r="V109" s="27">
        <f t="shared" si="13"/>
        <v>5</v>
      </c>
      <c r="W109" s="22">
        <f t="shared" si="14"/>
        <v>6.8493150684931505</v>
      </c>
      <c r="X109" s="29">
        <v>2002</v>
      </c>
      <c r="Y109" s="20">
        <f t="shared" si="15"/>
        <v>73</v>
      </c>
    </row>
    <row r="110" spans="1:25" ht="12" customHeight="1">
      <c r="A110" s="27">
        <v>82</v>
      </c>
      <c r="B110" s="27">
        <v>12</v>
      </c>
      <c r="C110" s="24" t="s">
        <v>106</v>
      </c>
      <c r="D110" s="27">
        <v>35</v>
      </c>
      <c r="E110" s="27">
        <v>24</v>
      </c>
      <c r="F110" s="27"/>
      <c r="G110" s="32"/>
      <c r="H110" s="27"/>
      <c r="I110" s="32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>
        <f t="shared" si="13"/>
        <v>0</v>
      </c>
      <c r="W110" s="22">
        <f t="shared" si="14"/>
        <v>0</v>
      </c>
      <c r="X110" s="29">
        <v>2004</v>
      </c>
      <c r="Y110" s="20">
        <f t="shared" si="15"/>
        <v>24</v>
      </c>
    </row>
    <row r="111" spans="1:26" ht="12" customHeight="1">
      <c r="A111" s="27">
        <v>83</v>
      </c>
      <c r="B111" s="27">
        <v>13</v>
      </c>
      <c r="C111" s="24" t="s">
        <v>107</v>
      </c>
      <c r="D111" s="27">
        <v>127</v>
      </c>
      <c r="E111" s="27">
        <v>72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>
        <v>1</v>
      </c>
      <c r="V111" s="27">
        <v>67</v>
      </c>
      <c r="W111" s="22">
        <f t="shared" si="14"/>
        <v>93.05555555555556</v>
      </c>
      <c r="X111" s="29">
        <v>2006</v>
      </c>
      <c r="Y111" s="20">
        <f t="shared" si="15"/>
        <v>72</v>
      </c>
      <c r="Z111">
        <v>1</v>
      </c>
    </row>
    <row r="112" spans="1:25" ht="12" customHeight="1">
      <c r="A112" s="27">
        <v>84</v>
      </c>
      <c r="B112" s="27">
        <v>14</v>
      </c>
      <c r="C112" s="24" t="s">
        <v>108</v>
      </c>
      <c r="D112" s="27">
        <v>102</v>
      </c>
      <c r="E112" s="27">
        <v>99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>
        <v>1</v>
      </c>
      <c r="V112" s="27">
        <v>99</v>
      </c>
      <c r="W112" s="22">
        <f t="shared" si="14"/>
        <v>100</v>
      </c>
      <c r="X112" s="29">
        <v>2004</v>
      </c>
      <c r="Y112" s="20">
        <f t="shared" si="15"/>
        <v>99</v>
      </c>
    </row>
    <row r="113" spans="1:25" ht="12" customHeight="1">
      <c r="A113" s="38">
        <v>85</v>
      </c>
      <c r="B113" s="27">
        <v>15</v>
      </c>
      <c r="C113" s="24" t="s">
        <v>109</v>
      </c>
      <c r="D113" s="27">
        <v>52</v>
      </c>
      <c r="E113" s="27">
        <v>32</v>
      </c>
      <c r="F113" s="27"/>
      <c r="G113" s="32"/>
      <c r="H113" s="27"/>
      <c r="I113" s="32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>
        <f t="shared" si="13"/>
        <v>0</v>
      </c>
      <c r="W113" s="22">
        <f t="shared" si="14"/>
        <v>0</v>
      </c>
      <c r="X113" s="29">
        <v>2000</v>
      </c>
      <c r="Y113" s="20">
        <f t="shared" si="15"/>
        <v>32</v>
      </c>
    </row>
    <row r="114" spans="1:25" ht="12" customHeight="1">
      <c r="A114" s="27">
        <v>86</v>
      </c>
      <c r="B114" s="27">
        <v>16</v>
      </c>
      <c r="C114" s="24" t="s">
        <v>110</v>
      </c>
      <c r="D114" s="27"/>
      <c r="E114" s="27">
        <v>37</v>
      </c>
      <c r="F114" s="27"/>
      <c r="G114" s="32"/>
      <c r="H114" s="27"/>
      <c r="I114" s="32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>
        <v>3</v>
      </c>
      <c r="V114" s="27">
        <f t="shared" si="13"/>
        <v>3</v>
      </c>
      <c r="W114" s="22">
        <f t="shared" si="14"/>
        <v>8.108108108108109</v>
      </c>
      <c r="X114" s="29">
        <v>2000</v>
      </c>
      <c r="Y114" s="20">
        <f t="shared" si="15"/>
        <v>37</v>
      </c>
    </row>
    <row r="115" spans="1:25" ht="12" customHeight="1">
      <c r="A115" s="38">
        <v>87</v>
      </c>
      <c r="B115" s="27">
        <v>17</v>
      </c>
      <c r="C115" s="24" t="s">
        <v>111</v>
      </c>
      <c r="D115" s="27"/>
      <c r="E115" s="27">
        <v>29</v>
      </c>
      <c r="F115" s="27"/>
      <c r="G115" s="32"/>
      <c r="H115" s="27"/>
      <c r="I115" s="32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>
        <v>1</v>
      </c>
      <c r="V115" s="27">
        <v>29</v>
      </c>
      <c r="W115" s="22">
        <f t="shared" si="14"/>
        <v>100</v>
      </c>
      <c r="X115" s="29"/>
      <c r="Y115" s="20">
        <f t="shared" si="15"/>
        <v>29</v>
      </c>
    </row>
    <row r="116" spans="1:25" ht="12" customHeight="1">
      <c r="A116" s="27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7"/>
      <c r="Q116" s="27"/>
      <c r="R116" s="27"/>
      <c r="S116" s="27"/>
      <c r="T116" s="27"/>
      <c r="U116" s="27"/>
      <c r="V116" s="27"/>
      <c r="W116" s="22"/>
      <c r="X116" s="29">
        <v>2002</v>
      </c>
      <c r="Y116" s="20"/>
    </row>
    <row r="117" spans="1:26" ht="12" customHeight="1">
      <c r="A117" s="27"/>
      <c r="B117" s="7" t="s">
        <v>112</v>
      </c>
      <c r="C117" s="21" t="s">
        <v>113</v>
      </c>
      <c r="D117" s="7">
        <f>SUM(D119:D137)</f>
        <v>731</v>
      </c>
      <c r="E117" s="7">
        <f>SUM(E119:E138)</f>
        <v>707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39"/>
      <c r="S117" s="39"/>
      <c r="T117" s="39"/>
      <c r="U117" s="39">
        <f aca="true" t="shared" si="16" ref="Q117:V117">SUM(U119:U138)</f>
        <v>9</v>
      </c>
      <c r="V117" s="39">
        <f t="shared" si="16"/>
        <v>90</v>
      </c>
      <c r="W117" s="22">
        <f>V117/E117*100</f>
        <v>12.729844413012732</v>
      </c>
      <c r="X117" s="29">
        <v>2005</v>
      </c>
      <c r="Y117" s="7">
        <f>SUM(Y119:Y137)</f>
        <v>667</v>
      </c>
      <c r="Z117" s="7">
        <f>SUM(Z119:Z137)</f>
        <v>10</v>
      </c>
    </row>
    <row r="118" spans="1:25" ht="12" customHeight="1">
      <c r="A118" s="27"/>
      <c r="B118" s="27"/>
      <c r="C118" s="24" t="s">
        <v>21</v>
      </c>
      <c r="D118" s="27"/>
      <c r="E118" s="32">
        <v>715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40"/>
      <c r="S118" s="40"/>
      <c r="T118" s="40"/>
      <c r="U118" s="40"/>
      <c r="V118" s="40"/>
      <c r="W118" s="22">
        <f>V117/E118*100</f>
        <v>12.587412587412588</v>
      </c>
      <c r="X118" s="29">
        <v>2006</v>
      </c>
      <c r="Y118" s="20"/>
    </row>
    <row r="119" spans="1:25" ht="12" customHeight="1">
      <c r="A119" s="27">
        <v>88</v>
      </c>
      <c r="B119" s="27">
        <v>1</v>
      </c>
      <c r="C119" s="24" t="s">
        <v>114</v>
      </c>
      <c r="D119" s="27">
        <v>45</v>
      </c>
      <c r="E119" s="27">
        <v>32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40"/>
      <c r="S119" s="40"/>
      <c r="T119" s="27"/>
      <c r="U119" s="27"/>
      <c r="V119" s="27">
        <f aca="true" t="shared" si="17" ref="V119:V138">T119+U119</f>
        <v>0</v>
      </c>
      <c r="W119" s="22">
        <f aca="true" t="shared" si="18" ref="W119:W138">V119/E119*100</f>
        <v>0</v>
      </c>
      <c r="X119" s="29">
        <v>2003</v>
      </c>
      <c r="Y119" s="20">
        <f aca="true" t="shared" si="19" ref="Y119:Y137">E119-R119</f>
        <v>32</v>
      </c>
    </row>
    <row r="120" spans="1:25" ht="12" customHeight="1">
      <c r="A120" s="27">
        <v>89</v>
      </c>
      <c r="B120" s="27">
        <v>2</v>
      </c>
      <c r="C120" s="24" t="s">
        <v>115</v>
      </c>
      <c r="D120" s="27">
        <v>59</v>
      </c>
      <c r="E120" s="27">
        <v>43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40"/>
      <c r="S120" s="40"/>
      <c r="T120" s="27"/>
      <c r="U120" s="27"/>
      <c r="V120" s="27">
        <f t="shared" si="17"/>
        <v>0</v>
      </c>
      <c r="W120" s="22">
        <f t="shared" si="18"/>
        <v>0</v>
      </c>
      <c r="X120" s="29"/>
      <c r="Y120" s="20">
        <f t="shared" si="19"/>
        <v>43</v>
      </c>
    </row>
    <row r="121" spans="1:25" ht="12" customHeight="1">
      <c r="A121" s="27">
        <v>90</v>
      </c>
      <c r="B121" s="27">
        <v>3</v>
      </c>
      <c r="C121" s="24" t="s">
        <v>116</v>
      </c>
      <c r="D121" s="27">
        <v>41</v>
      </c>
      <c r="E121" s="27">
        <v>19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40"/>
      <c r="S121" s="40"/>
      <c r="T121" s="27"/>
      <c r="U121" s="27"/>
      <c r="V121" s="27">
        <f t="shared" si="17"/>
        <v>0</v>
      </c>
      <c r="W121" s="22">
        <f t="shared" si="18"/>
        <v>0</v>
      </c>
      <c r="X121" s="29"/>
      <c r="Y121" s="20">
        <f t="shared" si="19"/>
        <v>19</v>
      </c>
    </row>
    <row r="122" spans="1:25" ht="12" customHeight="1">
      <c r="A122" s="27">
        <v>91</v>
      </c>
      <c r="B122" s="27">
        <v>4</v>
      </c>
      <c r="C122" s="24" t="s">
        <v>103</v>
      </c>
      <c r="D122" s="27">
        <v>43</v>
      </c>
      <c r="E122" s="27">
        <v>29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40"/>
      <c r="S122" s="40"/>
      <c r="T122" s="27"/>
      <c r="U122" s="27"/>
      <c r="V122" s="27">
        <v>29</v>
      </c>
      <c r="W122" s="22">
        <f t="shared" si="18"/>
        <v>100</v>
      </c>
      <c r="X122" s="29"/>
      <c r="Y122" s="20">
        <f t="shared" si="19"/>
        <v>29</v>
      </c>
    </row>
    <row r="123" spans="1:25" ht="12" customHeight="1">
      <c r="A123" s="27">
        <v>92</v>
      </c>
      <c r="B123" s="27">
        <v>5</v>
      </c>
      <c r="C123" s="24" t="s">
        <v>117</v>
      </c>
      <c r="D123" s="27">
        <v>109</v>
      </c>
      <c r="E123" s="27">
        <v>100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40"/>
      <c r="S123" s="40"/>
      <c r="T123" s="27"/>
      <c r="U123" s="27">
        <v>1</v>
      </c>
      <c r="V123" s="27">
        <f t="shared" si="17"/>
        <v>1</v>
      </c>
      <c r="W123" s="22">
        <f t="shared" si="18"/>
        <v>1</v>
      </c>
      <c r="X123" s="23"/>
      <c r="Y123" s="20">
        <f t="shared" si="19"/>
        <v>100</v>
      </c>
    </row>
    <row r="124" spans="1:25" ht="12" customHeight="1">
      <c r="A124" s="27">
        <v>93</v>
      </c>
      <c r="B124" s="27">
        <v>6</v>
      </c>
      <c r="C124" s="24" t="s">
        <v>118</v>
      </c>
      <c r="D124" s="27">
        <v>39</v>
      </c>
      <c r="E124" s="27">
        <v>28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40"/>
      <c r="S124" s="40"/>
      <c r="T124" s="27"/>
      <c r="U124" s="27">
        <v>2</v>
      </c>
      <c r="V124" s="27">
        <v>28</v>
      </c>
      <c r="W124" s="22">
        <f t="shared" si="18"/>
        <v>100</v>
      </c>
      <c r="X124" s="29"/>
      <c r="Y124" s="20">
        <f t="shared" si="19"/>
        <v>28</v>
      </c>
    </row>
    <row r="125" spans="1:25" ht="12" customHeight="1">
      <c r="A125" s="27">
        <v>94</v>
      </c>
      <c r="B125" s="27">
        <v>7</v>
      </c>
      <c r="C125" s="24" t="s">
        <v>119</v>
      </c>
      <c r="D125" s="27">
        <v>13</v>
      </c>
      <c r="E125" s="27">
        <v>10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40"/>
      <c r="S125" s="40"/>
      <c r="T125" s="27"/>
      <c r="U125" s="27"/>
      <c r="V125" s="27">
        <f t="shared" si="17"/>
        <v>0</v>
      </c>
      <c r="W125" s="22">
        <f t="shared" si="18"/>
        <v>0</v>
      </c>
      <c r="X125" s="29">
        <v>1997</v>
      </c>
      <c r="Y125" s="20">
        <f t="shared" si="19"/>
        <v>10</v>
      </c>
    </row>
    <row r="126" spans="1:25" ht="12" customHeight="1">
      <c r="A126" s="27">
        <v>95</v>
      </c>
      <c r="B126" s="27">
        <v>8</v>
      </c>
      <c r="C126" s="24" t="s">
        <v>120</v>
      </c>
      <c r="D126" s="27">
        <v>44</v>
      </c>
      <c r="E126" s="27">
        <v>26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40"/>
      <c r="S126" s="40"/>
      <c r="T126" s="27"/>
      <c r="U126" s="27"/>
      <c r="V126" s="27">
        <f t="shared" si="17"/>
        <v>0</v>
      </c>
      <c r="W126" s="22">
        <f t="shared" si="18"/>
        <v>0</v>
      </c>
      <c r="X126" s="29">
        <v>2001</v>
      </c>
      <c r="Y126" s="20">
        <f t="shared" si="19"/>
        <v>26</v>
      </c>
    </row>
    <row r="127" spans="1:26" ht="12" customHeight="1">
      <c r="A127" s="27">
        <v>96</v>
      </c>
      <c r="B127" s="27">
        <v>9</v>
      </c>
      <c r="C127" s="24" t="s">
        <v>121</v>
      </c>
      <c r="D127" s="27">
        <v>44</v>
      </c>
      <c r="E127" s="27">
        <v>27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40"/>
      <c r="S127" s="40"/>
      <c r="T127" s="27"/>
      <c r="U127" s="27"/>
      <c r="V127" s="27">
        <v>26</v>
      </c>
      <c r="W127" s="22">
        <f t="shared" si="18"/>
        <v>96.29629629629629</v>
      </c>
      <c r="X127" s="29"/>
      <c r="Y127" s="20">
        <f t="shared" si="19"/>
        <v>27</v>
      </c>
      <c r="Z127">
        <v>1</v>
      </c>
    </row>
    <row r="128" spans="1:25" ht="12" customHeight="1">
      <c r="A128" s="27">
        <v>97</v>
      </c>
      <c r="B128" s="27">
        <v>10</v>
      </c>
      <c r="C128" s="24" t="s">
        <v>122</v>
      </c>
      <c r="D128" s="27">
        <v>21</v>
      </c>
      <c r="E128" s="27">
        <v>12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40"/>
      <c r="S128" s="40"/>
      <c r="T128" s="27"/>
      <c r="U128" s="27"/>
      <c r="V128" s="27">
        <f t="shared" si="17"/>
        <v>0</v>
      </c>
      <c r="W128" s="22">
        <f t="shared" si="18"/>
        <v>0</v>
      </c>
      <c r="X128" s="29">
        <v>1999</v>
      </c>
      <c r="Y128" s="20">
        <f t="shared" si="19"/>
        <v>12</v>
      </c>
    </row>
    <row r="129" spans="1:25" ht="12" customHeight="1">
      <c r="A129" s="27">
        <v>98</v>
      </c>
      <c r="B129" s="27">
        <v>11</v>
      </c>
      <c r="C129" s="24" t="s">
        <v>123</v>
      </c>
      <c r="D129" s="27">
        <v>16</v>
      </c>
      <c r="E129" s="27">
        <v>12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40"/>
      <c r="S129" s="40"/>
      <c r="T129" s="27"/>
      <c r="U129" s="27"/>
      <c r="V129" s="27">
        <f t="shared" si="17"/>
        <v>0</v>
      </c>
      <c r="W129" s="22">
        <f t="shared" si="18"/>
        <v>0</v>
      </c>
      <c r="X129" s="29">
        <v>2004</v>
      </c>
      <c r="Y129" s="20">
        <f t="shared" si="19"/>
        <v>12</v>
      </c>
    </row>
    <row r="130" spans="1:25" ht="12" customHeight="1">
      <c r="A130" s="27">
        <v>99</v>
      </c>
      <c r="B130" s="27">
        <v>12</v>
      </c>
      <c r="C130" s="24" t="s">
        <v>124</v>
      </c>
      <c r="D130" s="27">
        <v>22</v>
      </c>
      <c r="E130" s="27">
        <v>16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40"/>
      <c r="S130" s="40"/>
      <c r="T130" s="27"/>
      <c r="U130" s="27"/>
      <c r="V130" s="27">
        <f t="shared" si="17"/>
        <v>0</v>
      </c>
      <c r="W130" s="22">
        <f t="shared" si="18"/>
        <v>0</v>
      </c>
      <c r="X130" s="29"/>
      <c r="Y130" s="20">
        <f t="shared" si="19"/>
        <v>16</v>
      </c>
    </row>
    <row r="131" spans="1:25" ht="12" customHeight="1">
      <c r="A131" s="27">
        <v>100</v>
      </c>
      <c r="B131" s="27">
        <v>13</v>
      </c>
      <c r="C131" s="24" t="s">
        <v>125</v>
      </c>
      <c r="D131" s="27">
        <v>63</v>
      </c>
      <c r="E131" s="27">
        <v>43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40"/>
      <c r="S131" s="40"/>
      <c r="T131" s="27"/>
      <c r="U131" s="27">
        <v>1</v>
      </c>
      <c r="V131" s="27">
        <f t="shared" si="17"/>
        <v>1</v>
      </c>
      <c r="W131" s="22">
        <f t="shared" si="18"/>
        <v>2.3255813953488373</v>
      </c>
      <c r="X131" s="29">
        <v>2006</v>
      </c>
      <c r="Y131" s="20">
        <f t="shared" si="19"/>
        <v>43</v>
      </c>
    </row>
    <row r="132" spans="1:26" ht="12" customHeight="1">
      <c r="A132" s="27">
        <v>101</v>
      </c>
      <c r="B132" s="27">
        <v>14</v>
      </c>
      <c r="C132" s="24" t="s">
        <v>126</v>
      </c>
      <c r="D132" s="27">
        <v>64</v>
      </c>
      <c r="E132" s="27">
        <v>41</v>
      </c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40"/>
      <c r="S132" s="40"/>
      <c r="T132" s="27"/>
      <c r="U132" s="27"/>
      <c r="V132" s="27">
        <f t="shared" si="17"/>
        <v>0</v>
      </c>
      <c r="W132" s="22">
        <f t="shared" si="18"/>
        <v>0</v>
      </c>
      <c r="X132" s="29">
        <v>2003</v>
      </c>
      <c r="Y132" s="20">
        <f t="shared" si="19"/>
        <v>41</v>
      </c>
      <c r="Z132">
        <v>1</v>
      </c>
    </row>
    <row r="133" spans="1:26" ht="12" customHeight="1">
      <c r="A133" s="27">
        <v>102</v>
      </c>
      <c r="B133" s="27">
        <v>15</v>
      </c>
      <c r="C133" s="24" t="s">
        <v>127</v>
      </c>
      <c r="D133" s="27">
        <v>69</v>
      </c>
      <c r="E133" s="27">
        <v>42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40"/>
      <c r="S133" s="40"/>
      <c r="T133" s="27"/>
      <c r="U133" s="27"/>
      <c r="V133" s="27">
        <f t="shared" si="17"/>
        <v>0</v>
      </c>
      <c r="W133" s="22">
        <f t="shared" si="18"/>
        <v>0</v>
      </c>
      <c r="X133" s="29">
        <v>2003</v>
      </c>
      <c r="Y133" s="20">
        <f t="shared" si="19"/>
        <v>42</v>
      </c>
      <c r="Z133">
        <v>1</v>
      </c>
    </row>
    <row r="134" spans="1:25" ht="12" customHeight="1">
      <c r="A134" s="27">
        <v>103</v>
      </c>
      <c r="B134" s="27">
        <v>16</v>
      </c>
      <c r="C134" s="24" t="s">
        <v>128</v>
      </c>
      <c r="D134" s="27">
        <v>39</v>
      </c>
      <c r="E134" s="27">
        <v>31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40"/>
      <c r="S134" s="40"/>
      <c r="T134" s="27"/>
      <c r="U134" s="27"/>
      <c r="V134" s="27">
        <f t="shared" si="17"/>
        <v>0</v>
      </c>
      <c r="W134" s="22">
        <f t="shared" si="18"/>
        <v>0</v>
      </c>
      <c r="X134" s="29">
        <v>2003</v>
      </c>
      <c r="Y134" s="20">
        <f t="shared" si="19"/>
        <v>31</v>
      </c>
    </row>
    <row r="135" spans="1:25" ht="12" customHeight="1">
      <c r="A135" s="27">
        <v>104</v>
      </c>
      <c r="B135" s="27">
        <v>17</v>
      </c>
      <c r="C135" s="24" t="s">
        <v>129</v>
      </c>
      <c r="D135" s="27"/>
      <c r="E135" s="27">
        <v>29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40"/>
      <c r="S135" s="40"/>
      <c r="T135" s="27"/>
      <c r="U135" s="27"/>
      <c r="V135" s="27">
        <f t="shared" si="17"/>
        <v>0</v>
      </c>
      <c r="W135" s="22">
        <f t="shared" si="18"/>
        <v>0</v>
      </c>
      <c r="X135" s="29">
        <v>1999</v>
      </c>
      <c r="Y135" s="20">
        <f t="shared" si="19"/>
        <v>29</v>
      </c>
    </row>
    <row r="136" spans="1:27" ht="12" customHeight="1">
      <c r="A136" s="38">
        <v>105</v>
      </c>
      <c r="B136" s="27">
        <v>18</v>
      </c>
      <c r="C136" s="24" t="s">
        <v>130</v>
      </c>
      <c r="D136" s="27"/>
      <c r="E136" s="27">
        <v>24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40"/>
      <c r="S136" s="40"/>
      <c r="T136" s="27"/>
      <c r="U136" s="27"/>
      <c r="V136" s="27">
        <f t="shared" si="17"/>
        <v>0</v>
      </c>
      <c r="W136" s="22">
        <f t="shared" si="18"/>
        <v>0</v>
      </c>
      <c r="X136" s="29"/>
      <c r="Y136" s="20">
        <f t="shared" si="19"/>
        <v>24</v>
      </c>
      <c r="Z136">
        <v>2</v>
      </c>
      <c r="AA136" s="30"/>
    </row>
    <row r="137" spans="1:27" ht="12" customHeight="1">
      <c r="A137" s="27">
        <v>106</v>
      </c>
      <c r="B137" s="27">
        <v>19</v>
      </c>
      <c r="C137" s="24" t="s">
        <v>131</v>
      </c>
      <c r="D137" s="27"/>
      <c r="E137" s="27">
        <v>103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40"/>
      <c r="S137" s="40"/>
      <c r="T137" s="27"/>
      <c r="U137" s="27">
        <v>5</v>
      </c>
      <c r="V137" s="27">
        <f t="shared" si="17"/>
        <v>5</v>
      </c>
      <c r="W137" s="22">
        <f t="shared" si="18"/>
        <v>4.854368932038835</v>
      </c>
      <c r="X137" s="29">
        <v>2006</v>
      </c>
      <c r="Y137" s="20">
        <f t="shared" si="19"/>
        <v>103</v>
      </c>
      <c r="Z137">
        <v>5</v>
      </c>
      <c r="AA137" s="30"/>
    </row>
    <row r="138" spans="1:25" ht="12" customHeight="1">
      <c r="A138" s="38">
        <v>107</v>
      </c>
      <c r="B138" s="27">
        <v>20</v>
      </c>
      <c r="C138" s="24" t="s">
        <v>132</v>
      </c>
      <c r="D138" s="27"/>
      <c r="E138" s="27">
        <v>40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40"/>
      <c r="S138" s="40"/>
      <c r="T138" s="27"/>
      <c r="U138" s="27"/>
      <c r="V138" s="27">
        <f t="shared" si="17"/>
        <v>0</v>
      </c>
      <c r="W138" s="22">
        <f t="shared" si="18"/>
        <v>0</v>
      </c>
      <c r="X138" s="29"/>
      <c r="Y138" s="20"/>
    </row>
    <row r="139" spans="1:25" ht="12" customHeight="1">
      <c r="A139" s="27"/>
      <c r="B139" s="27"/>
      <c r="C139" s="24"/>
      <c r="D139" s="27"/>
      <c r="E139" s="27"/>
      <c r="F139" s="27"/>
      <c r="G139" s="32"/>
      <c r="H139" s="27"/>
      <c r="I139" s="32"/>
      <c r="J139" s="32"/>
      <c r="K139" s="32"/>
      <c r="L139" s="32"/>
      <c r="M139" s="32"/>
      <c r="N139" s="32"/>
      <c r="O139" s="32"/>
      <c r="P139" s="27"/>
      <c r="Q139" s="27"/>
      <c r="R139" s="27"/>
      <c r="S139" s="27"/>
      <c r="T139" s="27"/>
      <c r="U139" s="27"/>
      <c r="V139" s="27"/>
      <c r="W139" s="22"/>
      <c r="X139" s="29">
        <v>2003</v>
      </c>
      <c r="Y139" s="20"/>
    </row>
    <row r="140" spans="1:26" ht="12" customHeight="1">
      <c r="A140" s="27"/>
      <c r="B140" s="7" t="s">
        <v>133</v>
      </c>
      <c r="C140" s="21" t="s">
        <v>134</v>
      </c>
      <c r="D140" s="7">
        <f>SUM(D142:D149)</f>
        <v>658</v>
      </c>
      <c r="E140" s="7">
        <f aca="true" t="shared" si="20" ref="E140:L140">SUM(E142:E170)</f>
        <v>957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>
        <f aca="true" t="shared" si="21" ref="M140:V140">SUM(U142:U170)</f>
        <v>21</v>
      </c>
      <c r="V140" s="7">
        <f t="shared" si="21"/>
        <v>42</v>
      </c>
      <c r="W140" s="22">
        <f>V140/E140*100</f>
        <v>4.38871473354232</v>
      </c>
      <c r="X140" s="29">
        <v>1998</v>
      </c>
      <c r="Y140" s="7">
        <f>SUM(Y142:Y170)</f>
        <v>957</v>
      </c>
      <c r="Z140" s="7">
        <f>SUM(Z142:Z170)</f>
        <v>21</v>
      </c>
    </row>
    <row r="141" spans="1:30" ht="12" customHeight="1">
      <c r="A141" s="27"/>
      <c r="B141" s="27"/>
      <c r="C141" s="24" t="s">
        <v>21</v>
      </c>
      <c r="D141" s="27"/>
      <c r="E141" s="32">
        <v>957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2">
        <f>V140/E141*100</f>
        <v>4.38871473354232</v>
      </c>
      <c r="X141" s="29">
        <v>2006</v>
      </c>
      <c r="Y141" s="20"/>
      <c r="Z141" s="35"/>
      <c r="AA141" s="35"/>
      <c r="AB141" s="35"/>
      <c r="AC141" s="36"/>
      <c r="AD141" s="41"/>
    </row>
    <row r="142" spans="1:30" ht="12" customHeight="1">
      <c r="A142" s="27">
        <v>108</v>
      </c>
      <c r="B142" s="27">
        <v>1</v>
      </c>
      <c r="C142" s="24" t="s">
        <v>135</v>
      </c>
      <c r="D142" s="27">
        <v>60</v>
      </c>
      <c r="E142" s="27">
        <v>34</v>
      </c>
      <c r="F142" s="27"/>
      <c r="G142" s="32"/>
      <c r="H142" s="27"/>
      <c r="I142" s="32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>
        <f aca="true" t="shared" si="22" ref="V142:V170">T142+U142</f>
        <v>0</v>
      </c>
      <c r="W142" s="22">
        <f aca="true" t="shared" si="23" ref="W142:W170">V142/E142*100</f>
        <v>0</v>
      </c>
      <c r="X142" s="29"/>
      <c r="Y142" s="20">
        <f aca="true" t="shared" si="24" ref="Y142:Y170">E142-R142</f>
        <v>34</v>
      </c>
      <c r="Z142" s="34"/>
      <c r="AA142" s="35"/>
      <c r="AB142" s="35"/>
      <c r="AC142" s="36"/>
      <c r="AD142" s="41"/>
    </row>
    <row r="143" spans="1:30" ht="12" customHeight="1">
      <c r="A143" s="27">
        <v>109</v>
      </c>
      <c r="B143" s="27">
        <v>2</v>
      </c>
      <c r="C143" s="24" t="s">
        <v>136</v>
      </c>
      <c r="D143" s="27">
        <v>29</v>
      </c>
      <c r="E143" s="27">
        <v>25</v>
      </c>
      <c r="F143" s="27"/>
      <c r="G143" s="32"/>
      <c r="H143" s="27"/>
      <c r="I143" s="32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>
        <v>21</v>
      </c>
      <c r="W143" s="22">
        <f t="shared" si="23"/>
        <v>84</v>
      </c>
      <c r="X143" s="29"/>
      <c r="Y143" s="20">
        <f t="shared" si="24"/>
        <v>25</v>
      </c>
      <c r="Z143" s="34">
        <v>1</v>
      </c>
      <c r="AA143" s="35"/>
      <c r="AB143" s="35"/>
      <c r="AC143" s="36"/>
      <c r="AD143" s="41"/>
    </row>
    <row r="144" spans="1:30" ht="12" customHeight="1">
      <c r="A144" s="27">
        <v>110</v>
      </c>
      <c r="B144" s="27">
        <v>3</v>
      </c>
      <c r="C144" s="24" t="s">
        <v>137</v>
      </c>
      <c r="D144" s="27">
        <v>205</v>
      </c>
      <c r="E144" s="27">
        <v>131</v>
      </c>
      <c r="F144" s="27"/>
      <c r="G144" s="32"/>
      <c r="H144" s="27"/>
      <c r="I144" s="32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>
        <v>4</v>
      </c>
      <c r="V144" s="27">
        <f t="shared" si="22"/>
        <v>4</v>
      </c>
      <c r="W144" s="22">
        <f t="shared" si="23"/>
        <v>3.0534351145038165</v>
      </c>
      <c r="X144" s="29"/>
      <c r="Y144" s="20">
        <f t="shared" si="24"/>
        <v>131</v>
      </c>
      <c r="Z144" s="34">
        <v>1</v>
      </c>
      <c r="AA144" s="35"/>
      <c r="AB144" s="35"/>
      <c r="AC144" s="36"/>
      <c r="AD144" s="41"/>
    </row>
    <row r="145" spans="1:30" ht="12.75" customHeight="1">
      <c r="A145" s="27">
        <v>111</v>
      </c>
      <c r="B145" s="27">
        <v>4</v>
      </c>
      <c r="C145" s="24" t="s">
        <v>138</v>
      </c>
      <c r="D145" s="27">
        <v>114</v>
      </c>
      <c r="E145" s="27">
        <v>69</v>
      </c>
      <c r="F145" s="27"/>
      <c r="G145" s="32"/>
      <c r="H145" s="27"/>
      <c r="I145" s="32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>
        <f t="shared" si="22"/>
        <v>0</v>
      </c>
      <c r="W145" s="22">
        <f t="shared" si="23"/>
        <v>0</v>
      </c>
      <c r="X145" s="29"/>
      <c r="Y145" s="20">
        <f t="shared" si="24"/>
        <v>69</v>
      </c>
      <c r="Z145" s="34">
        <v>2</v>
      </c>
      <c r="AA145" s="35"/>
      <c r="AB145" s="35"/>
      <c r="AC145" s="36"/>
      <c r="AD145" s="41"/>
    </row>
    <row r="146" spans="1:30" ht="12" customHeight="1">
      <c r="A146" s="27">
        <v>112</v>
      </c>
      <c r="B146" s="27">
        <v>5</v>
      </c>
      <c r="C146" s="24" t="s">
        <v>139</v>
      </c>
      <c r="D146" s="27">
        <v>135</v>
      </c>
      <c r="E146" s="27">
        <v>131</v>
      </c>
      <c r="F146" s="27"/>
      <c r="G146" s="32"/>
      <c r="H146" s="27"/>
      <c r="I146" s="32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>
        <v>1</v>
      </c>
      <c r="V146" s="27">
        <f t="shared" si="22"/>
        <v>1</v>
      </c>
      <c r="W146" s="22">
        <f t="shared" si="23"/>
        <v>0.7633587786259541</v>
      </c>
      <c r="X146" s="29"/>
      <c r="Y146" s="20">
        <f t="shared" si="24"/>
        <v>131</v>
      </c>
      <c r="Z146" s="34">
        <v>3</v>
      </c>
      <c r="AA146" s="35"/>
      <c r="AB146" s="35"/>
      <c r="AC146" s="36"/>
      <c r="AD146" s="41"/>
    </row>
    <row r="147" spans="1:30" ht="12" customHeight="1">
      <c r="A147" s="27">
        <v>113</v>
      </c>
      <c r="B147" s="27">
        <v>6</v>
      </c>
      <c r="C147" s="24" t="s">
        <v>140</v>
      </c>
      <c r="D147" s="27">
        <v>65</v>
      </c>
      <c r="E147" s="27">
        <v>52</v>
      </c>
      <c r="F147" s="27"/>
      <c r="G147" s="32"/>
      <c r="H147" s="27"/>
      <c r="I147" s="32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>
        <v>1</v>
      </c>
      <c r="V147" s="27">
        <f t="shared" si="22"/>
        <v>1</v>
      </c>
      <c r="W147" s="22">
        <f t="shared" si="23"/>
        <v>1.9230769230769231</v>
      </c>
      <c r="X147" s="29"/>
      <c r="Y147" s="20">
        <f t="shared" si="24"/>
        <v>52</v>
      </c>
      <c r="Z147" s="34"/>
      <c r="AA147" s="35"/>
      <c r="AB147" s="35"/>
      <c r="AC147" s="36"/>
      <c r="AD147" s="41"/>
    </row>
    <row r="148" spans="1:30" ht="12" customHeight="1">
      <c r="A148" s="27">
        <v>114</v>
      </c>
      <c r="B148" s="27">
        <v>7</v>
      </c>
      <c r="C148" s="24" t="s">
        <v>141</v>
      </c>
      <c r="D148" s="27">
        <v>38</v>
      </c>
      <c r="E148" s="27">
        <v>26</v>
      </c>
      <c r="F148" s="27"/>
      <c r="G148" s="32"/>
      <c r="H148" s="27"/>
      <c r="I148" s="32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>
        <v>1</v>
      </c>
      <c r="V148" s="27">
        <f t="shared" si="22"/>
        <v>1</v>
      </c>
      <c r="W148" s="22">
        <f t="shared" si="23"/>
        <v>3.8461538461538463</v>
      </c>
      <c r="X148" s="29"/>
      <c r="Y148" s="20">
        <f t="shared" si="24"/>
        <v>26</v>
      </c>
      <c r="Z148" s="34"/>
      <c r="AA148" s="35"/>
      <c r="AB148" s="35"/>
      <c r="AC148" s="36"/>
      <c r="AD148" s="41"/>
    </row>
    <row r="149" spans="1:30" ht="12" customHeight="1">
      <c r="A149" s="27">
        <v>115</v>
      </c>
      <c r="B149" s="27">
        <v>8</v>
      </c>
      <c r="C149" s="24" t="s">
        <v>142</v>
      </c>
      <c r="D149" s="27">
        <v>12</v>
      </c>
      <c r="E149" s="27">
        <v>7</v>
      </c>
      <c r="F149" s="27"/>
      <c r="G149" s="32"/>
      <c r="H149" s="27"/>
      <c r="I149" s="32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>
        <f t="shared" si="22"/>
        <v>0</v>
      </c>
      <c r="W149" s="22">
        <f t="shared" si="23"/>
        <v>0</v>
      </c>
      <c r="X149" s="29"/>
      <c r="Y149" s="20">
        <f t="shared" si="24"/>
        <v>7</v>
      </c>
      <c r="Z149" s="34"/>
      <c r="AA149" s="35"/>
      <c r="AB149" s="35"/>
      <c r="AC149" s="36"/>
      <c r="AD149" s="41"/>
    </row>
    <row r="150" spans="1:30" ht="12" customHeight="1">
      <c r="A150" s="27">
        <v>116</v>
      </c>
      <c r="B150" s="40">
        <v>9</v>
      </c>
      <c r="C150" s="42" t="s">
        <v>143</v>
      </c>
      <c r="D150" s="20"/>
      <c r="E150" s="40">
        <v>30</v>
      </c>
      <c r="F150" s="20"/>
      <c r="G150" s="20"/>
      <c r="H150" s="20"/>
      <c r="I150" s="20"/>
      <c r="J150" s="20"/>
      <c r="K150" s="20"/>
      <c r="L150" s="20"/>
      <c r="M150" s="43"/>
      <c r="N150" s="27"/>
      <c r="O150" s="27"/>
      <c r="P150" s="27"/>
      <c r="Q150" s="27"/>
      <c r="R150" s="27"/>
      <c r="S150" s="27"/>
      <c r="T150" s="27"/>
      <c r="U150" s="27">
        <v>1</v>
      </c>
      <c r="V150" s="27">
        <f t="shared" si="22"/>
        <v>1</v>
      </c>
      <c r="W150" s="22">
        <f t="shared" si="23"/>
        <v>3.3333333333333335</v>
      </c>
      <c r="X150" s="29"/>
      <c r="Y150" s="20">
        <f t="shared" si="24"/>
        <v>30</v>
      </c>
      <c r="Z150" s="34">
        <v>1</v>
      </c>
      <c r="AA150" s="35"/>
      <c r="AB150" s="35"/>
      <c r="AC150" s="36"/>
      <c r="AD150" s="41"/>
    </row>
    <row r="151" spans="1:30" ht="12" customHeight="1">
      <c r="A151" s="27">
        <v>117</v>
      </c>
      <c r="B151" s="40">
        <v>10</v>
      </c>
      <c r="C151" s="42" t="s">
        <v>144</v>
      </c>
      <c r="D151" s="20"/>
      <c r="E151" s="40">
        <v>34</v>
      </c>
      <c r="F151" s="20"/>
      <c r="G151" s="20"/>
      <c r="H151" s="20"/>
      <c r="I151" s="20"/>
      <c r="J151" s="20"/>
      <c r="K151" s="20"/>
      <c r="L151" s="20"/>
      <c r="M151" s="43"/>
      <c r="N151" s="27"/>
      <c r="O151" s="27"/>
      <c r="P151" s="27"/>
      <c r="Q151" s="27"/>
      <c r="R151" s="27"/>
      <c r="S151" s="27"/>
      <c r="T151" s="27"/>
      <c r="U151" s="27"/>
      <c r="V151" s="27">
        <f t="shared" si="22"/>
        <v>0</v>
      </c>
      <c r="W151" s="22">
        <f t="shared" si="23"/>
        <v>0</v>
      </c>
      <c r="X151" s="29"/>
      <c r="Y151" s="20">
        <f t="shared" si="24"/>
        <v>34</v>
      </c>
      <c r="Z151" s="34"/>
      <c r="AA151" s="35"/>
      <c r="AB151" s="35"/>
      <c r="AC151" s="36"/>
      <c r="AD151" s="41"/>
    </row>
    <row r="152" spans="1:30" ht="12" customHeight="1">
      <c r="A152" s="27">
        <v>118</v>
      </c>
      <c r="B152" s="40">
        <v>11</v>
      </c>
      <c r="C152" s="42" t="s">
        <v>145</v>
      </c>
      <c r="D152" s="20"/>
      <c r="E152" s="40">
        <v>14</v>
      </c>
      <c r="F152" s="20"/>
      <c r="G152" s="20"/>
      <c r="H152" s="20"/>
      <c r="I152" s="20"/>
      <c r="J152" s="20"/>
      <c r="K152" s="20"/>
      <c r="L152" s="20"/>
      <c r="M152" s="43"/>
      <c r="N152" s="27"/>
      <c r="O152" s="27"/>
      <c r="P152" s="27"/>
      <c r="Q152" s="27"/>
      <c r="R152" s="27"/>
      <c r="S152" s="27"/>
      <c r="T152" s="27"/>
      <c r="U152" s="27"/>
      <c r="V152" s="27">
        <f t="shared" si="22"/>
        <v>0</v>
      </c>
      <c r="W152" s="22">
        <f t="shared" si="23"/>
        <v>0</v>
      </c>
      <c r="X152" s="29"/>
      <c r="Y152" s="20">
        <f t="shared" si="24"/>
        <v>14</v>
      </c>
      <c r="Z152" s="34"/>
      <c r="AA152" s="35"/>
      <c r="AB152" s="35"/>
      <c r="AC152" s="36"/>
      <c r="AD152" s="41"/>
    </row>
    <row r="153" spans="1:30" ht="12" customHeight="1">
      <c r="A153" s="27">
        <v>119</v>
      </c>
      <c r="B153" s="40">
        <v>12</v>
      </c>
      <c r="C153" s="42" t="s">
        <v>146</v>
      </c>
      <c r="D153" s="20"/>
      <c r="E153" s="40">
        <v>32</v>
      </c>
      <c r="F153" s="20"/>
      <c r="G153" s="20"/>
      <c r="H153" s="20"/>
      <c r="I153" s="20"/>
      <c r="J153" s="20"/>
      <c r="K153" s="20"/>
      <c r="L153" s="20"/>
      <c r="M153" s="43"/>
      <c r="N153" s="27"/>
      <c r="O153" s="27"/>
      <c r="P153" s="27"/>
      <c r="Q153" s="27"/>
      <c r="R153" s="27"/>
      <c r="S153" s="27"/>
      <c r="T153" s="27"/>
      <c r="U153" s="27"/>
      <c r="V153" s="27">
        <f t="shared" si="22"/>
        <v>0</v>
      </c>
      <c r="W153" s="22">
        <f t="shared" si="23"/>
        <v>0</v>
      </c>
      <c r="X153" s="29"/>
      <c r="Y153" s="20">
        <f t="shared" si="24"/>
        <v>32</v>
      </c>
      <c r="Z153" s="34"/>
      <c r="AA153" s="35"/>
      <c r="AB153" s="35"/>
      <c r="AC153" s="36"/>
      <c r="AD153" s="41"/>
    </row>
    <row r="154" spans="1:30" ht="12" customHeight="1">
      <c r="A154" s="27">
        <v>120</v>
      </c>
      <c r="B154" s="40">
        <v>13</v>
      </c>
      <c r="C154" s="42" t="s">
        <v>147</v>
      </c>
      <c r="D154" s="20"/>
      <c r="E154" s="40">
        <v>16</v>
      </c>
      <c r="F154" s="20"/>
      <c r="G154" s="20"/>
      <c r="H154" s="20"/>
      <c r="I154" s="20"/>
      <c r="J154" s="20"/>
      <c r="K154" s="20"/>
      <c r="L154" s="20"/>
      <c r="M154" s="43"/>
      <c r="N154" s="27"/>
      <c r="O154" s="27"/>
      <c r="P154" s="27"/>
      <c r="Q154" s="27"/>
      <c r="R154" s="27"/>
      <c r="S154" s="27"/>
      <c r="T154" s="27"/>
      <c r="U154" s="27"/>
      <c r="V154" s="27">
        <f t="shared" si="22"/>
        <v>0</v>
      </c>
      <c r="W154" s="22">
        <f t="shared" si="23"/>
        <v>0</v>
      </c>
      <c r="X154" s="29"/>
      <c r="Y154" s="20">
        <f t="shared" si="24"/>
        <v>16</v>
      </c>
      <c r="Z154" s="34">
        <v>1</v>
      </c>
      <c r="AA154" s="35"/>
      <c r="AB154" s="35"/>
      <c r="AC154" s="36"/>
      <c r="AD154" s="41"/>
    </row>
    <row r="155" spans="1:30" ht="12" customHeight="1">
      <c r="A155" s="27">
        <v>121</v>
      </c>
      <c r="B155" s="40">
        <v>14</v>
      </c>
      <c r="C155" s="42" t="s">
        <v>148</v>
      </c>
      <c r="D155" s="20"/>
      <c r="E155" s="40">
        <v>7</v>
      </c>
      <c r="F155" s="20"/>
      <c r="G155" s="20"/>
      <c r="H155" s="20"/>
      <c r="I155" s="20"/>
      <c r="J155" s="20"/>
      <c r="K155" s="20"/>
      <c r="L155" s="20"/>
      <c r="M155" s="43"/>
      <c r="N155" s="27"/>
      <c r="O155" s="27"/>
      <c r="P155" s="27"/>
      <c r="Q155" s="27"/>
      <c r="R155" s="27"/>
      <c r="S155" s="27"/>
      <c r="T155" s="27"/>
      <c r="U155" s="27"/>
      <c r="V155" s="27">
        <f t="shared" si="22"/>
        <v>0</v>
      </c>
      <c r="W155" s="22">
        <f t="shared" si="23"/>
        <v>0</v>
      </c>
      <c r="X155" s="29"/>
      <c r="Y155" s="20">
        <f t="shared" si="24"/>
        <v>7</v>
      </c>
      <c r="Z155" s="34"/>
      <c r="AA155" s="35"/>
      <c r="AB155" s="35"/>
      <c r="AC155" s="36"/>
      <c r="AD155" s="41"/>
    </row>
    <row r="156" spans="1:30" ht="12" customHeight="1">
      <c r="A156" s="27">
        <v>122</v>
      </c>
      <c r="B156" s="40">
        <v>15</v>
      </c>
      <c r="C156" s="42" t="s">
        <v>149</v>
      </c>
      <c r="D156" s="20"/>
      <c r="E156" s="40">
        <v>35</v>
      </c>
      <c r="F156" s="20"/>
      <c r="G156" s="20"/>
      <c r="H156" s="20"/>
      <c r="I156" s="20"/>
      <c r="J156" s="20"/>
      <c r="K156" s="20"/>
      <c r="L156" s="20"/>
      <c r="M156" s="43"/>
      <c r="N156" s="27"/>
      <c r="O156" s="27"/>
      <c r="P156" s="27"/>
      <c r="Q156" s="27"/>
      <c r="R156" s="27"/>
      <c r="S156" s="27"/>
      <c r="T156" s="27"/>
      <c r="U156" s="27"/>
      <c r="V156" s="27">
        <f t="shared" si="22"/>
        <v>0</v>
      </c>
      <c r="W156" s="22">
        <f t="shared" si="23"/>
        <v>0</v>
      </c>
      <c r="X156" s="29"/>
      <c r="Y156" s="20">
        <f t="shared" si="24"/>
        <v>35</v>
      </c>
      <c r="Z156" s="34">
        <v>2</v>
      </c>
      <c r="AA156" s="35"/>
      <c r="AB156" s="35"/>
      <c r="AC156" s="36"/>
      <c r="AD156" s="41"/>
    </row>
    <row r="157" spans="1:30" ht="12" customHeight="1">
      <c r="A157" s="27">
        <v>123</v>
      </c>
      <c r="B157" s="40">
        <v>16</v>
      </c>
      <c r="C157" s="42" t="s">
        <v>150</v>
      </c>
      <c r="D157" s="20"/>
      <c r="E157" s="40">
        <v>20</v>
      </c>
      <c r="F157" s="20"/>
      <c r="G157" s="20"/>
      <c r="H157" s="20"/>
      <c r="I157" s="20"/>
      <c r="J157" s="20"/>
      <c r="K157" s="20"/>
      <c r="L157" s="20"/>
      <c r="M157" s="43"/>
      <c r="N157" s="27"/>
      <c r="O157" s="27"/>
      <c r="P157" s="27"/>
      <c r="Q157" s="27"/>
      <c r="R157" s="27"/>
      <c r="S157" s="27"/>
      <c r="T157" s="27"/>
      <c r="U157" s="27">
        <v>2</v>
      </c>
      <c r="V157" s="27">
        <f t="shared" si="22"/>
        <v>2</v>
      </c>
      <c r="W157" s="22">
        <f t="shared" si="23"/>
        <v>10</v>
      </c>
      <c r="X157" s="29"/>
      <c r="Y157" s="20">
        <f t="shared" si="24"/>
        <v>20</v>
      </c>
      <c r="Z157" s="34"/>
      <c r="AA157" s="35"/>
      <c r="AB157" s="35"/>
      <c r="AC157" s="36"/>
      <c r="AD157" s="41"/>
    </row>
    <row r="158" spans="1:30" ht="12" customHeight="1">
      <c r="A158" s="27">
        <v>124</v>
      </c>
      <c r="B158" s="40">
        <v>17</v>
      </c>
      <c r="C158" s="42" t="s">
        <v>151</v>
      </c>
      <c r="D158" s="20"/>
      <c r="E158" s="40">
        <v>10</v>
      </c>
      <c r="F158" s="20"/>
      <c r="G158" s="20"/>
      <c r="H158" s="20"/>
      <c r="I158" s="20"/>
      <c r="J158" s="20"/>
      <c r="K158" s="20"/>
      <c r="L158" s="20"/>
      <c r="M158" s="43"/>
      <c r="N158" s="27"/>
      <c r="O158" s="27"/>
      <c r="P158" s="27"/>
      <c r="Q158" s="27"/>
      <c r="R158" s="27"/>
      <c r="S158" s="27"/>
      <c r="T158" s="27"/>
      <c r="U158" s="27"/>
      <c r="V158" s="27">
        <f t="shared" si="22"/>
        <v>0</v>
      </c>
      <c r="W158" s="22">
        <f t="shared" si="23"/>
        <v>0</v>
      </c>
      <c r="X158" s="29"/>
      <c r="Y158" s="20">
        <f t="shared" si="24"/>
        <v>10</v>
      </c>
      <c r="Z158" s="34"/>
      <c r="AA158" s="35"/>
      <c r="AB158" s="35"/>
      <c r="AC158" s="36"/>
      <c r="AD158" s="41"/>
    </row>
    <row r="159" spans="1:30" ht="12" customHeight="1">
      <c r="A159" s="27">
        <v>125</v>
      </c>
      <c r="B159" s="40">
        <v>18</v>
      </c>
      <c r="C159" s="42" t="s">
        <v>152</v>
      </c>
      <c r="D159" s="20"/>
      <c r="E159" s="40">
        <v>17</v>
      </c>
      <c r="F159" s="20"/>
      <c r="G159" s="20"/>
      <c r="H159" s="20"/>
      <c r="I159" s="20"/>
      <c r="J159" s="20"/>
      <c r="K159" s="20"/>
      <c r="L159" s="20"/>
      <c r="M159" s="43"/>
      <c r="N159" s="27"/>
      <c r="O159" s="27"/>
      <c r="P159" s="27"/>
      <c r="Q159" s="27"/>
      <c r="R159" s="27"/>
      <c r="S159" s="27"/>
      <c r="T159" s="27"/>
      <c r="U159" s="27"/>
      <c r="V159" s="27">
        <f t="shared" si="22"/>
        <v>0</v>
      </c>
      <c r="W159" s="22">
        <f t="shared" si="23"/>
        <v>0</v>
      </c>
      <c r="X159" s="29"/>
      <c r="Y159" s="20">
        <f t="shared" si="24"/>
        <v>17</v>
      </c>
      <c r="Z159" s="34"/>
      <c r="AA159" s="35"/>
      <c r="AB159" s="35"/>
      <c r="AC159" s="36"/>
      <c r="AD159" s="41"/>
    </row>
    <row r="160" spans="1:30" ht="12" customHeight="1">
      <c r="A160" s="27">
        <v>126</v>
      </c>
      <c r="B160" s="40">
        <v>19</v>
      </c>
      <c r="C160" s="42" t="s">
        <v>153</v>
      </c>
      <c r="D160" s="20"/>
      <c r="E160" s="40">
        <v>20</v>
      </c>
      <c r="F160" s="20"/>
      <c r="G160" s="20"/>
      <c r="H160" s="20"/>
      <c r="I160" s="20"/>
      <c r="J160" s="20"/>
      <c r="K160" s="20"/>
      <c r="L160" s="20"/>
      <c r="M160" s="43"/>
      <c r="N160" s="27"/>
      <c r="O160" s="27"/>
      <c r="P160" s="27"/>
      <c r="Q160" s="27"/>
      <c r="R160" s="27"/>
      <c r="S160" s="27"/>
      <c r="T160" s="27"/>
      <c r="U160" s="27"/>
      <c r="V160" s="27">
        <f t="shared" si="22"/>
        <v>0</v>
      </c>
      <c r="W160" s="22">
        <f t="shared" si="23"/>
        <v>0</v>
      </c>
      <c r="X160" s="29"/>
      <c r="Y160" s="20">
        <f t="shared" si="24"/>
        <v>20</v>
      </c>
      <c r="Z160" s="34"/>
      <c r="AA160" s="35"/>
      <c r="AB160" s="35"/>
      <c r="AC160" s="36"/>
      <c r="AD160" s="41"/>
    </row>
    <row r="161" spans="1:30" ht="12" customHeight="1">
      <c r="A161" s="27">
        <v>127</v>
      </c>
      <c r="B161" s="40">
        <v>20</v>
      </c>
      <c r="C161" s="42" t="s">
        <v>154</v>
      </c>
      <c r="D161" s="20"/>
      <c r="E161" s="40">
        <v>18</v>
      </c>
      <c r="F161" s="20"/>
      <c r="G161" s="20"/>
      <c r="H161" s="20"/>
      <c r="I161" s="20"/>
      <c r="J161" s="20"/>
      <c r="K161" s="20"/>
      <c r="L161" s="20"/>
      <c r="M161" s="43"/>
      <c r="N161" s="27"/>
      <c r="O161" s="27"/>
      <c r="P161" s="27"/>
      <c r="Q161" s="27"/>
      <c r="R161" s="27"/>
      <c r="S161" s="27"/>
      <c r="T161" s="27"/>
      <c r="U161" s="27"/>
      <c r="V161" s="27">
        <f t="shared" si="22"/>
        <v>0</v>
      </c>
      <c r="W161" s="22">
        <f t="shared" si="23"/>
        <v>0</v>
      </c>
      <c r="X161" s="29"/>
      <c r="Y161" s="20">
        <f t="shared" si="24"/>
        <v>18</v>
      </c>
      <c r="Z161" s="34"/>
      <c r="AA161" s="35"/>
      <c r="AB161" s="35"/>
      <c r="AC161" s="36"/>
      <c r="AD161" s="41"/>
    </row>
    <row r="162" spans="1:30" ht="12" customHeight="1">
      <c r="A162" s="27">
        <v>128</v>
      </c>
      <c r="B162" s="40">
        <v>21</v>
      </c>
      <c r="C162" s="42" t="s">
        <v>155</v>
      </c>
      <c r="D162" s="20"/>
      <c r="E162" s="40">
        <v>31</v>
      </c>
      <c r="F162" s="20"/>
      <c r="G162" s="20"/>
      <c r="H162" s="20"/>
      <c r="I162" s="20"/>
      <c r="J162" s="20"/>
      <c r="K162" s="20"/>
      <c r="L162" s="20"/>
      <c r="M162" s="43"/>
      <c r="N162" s="27"/>
      <c r="O162" s="27"/>
      <c r="P162" s="27"/>
      <c r="Q162" s="27"/>
      <c r="R162" s="27"/>
      <c r="S162" s="27"/>
      <c r="T162" s="27"/>
      <c r="U162" s="27">
        <v>2</v>
      </c>
      <c r="V162" s="27">
        <f t="shared" si="22"/>
        <v>2</v>
      </c>
      <c r="W162" s="22">
        <f t="shared" si="23"/>
        <v>6.451612903225806</v>
      </c>
      <c r="X162" s="29"/>
      <c r="Y162" s="20">
        <f t="shared" si="24"/>
        <v>31</v>
      </c>
      <c r="Z162" s="34"/>
      <c r="AA162" s="35"/>
      <c r="AB162" s="35"/>
      <c r="AC162" s="36"/>
      <c r="AD162" s="41"/>
    </row>
    <row r="163" spans="1:30" ht="12" customHeight="1">
      <c r="A163" s="27">
        <v>129</v>
      </c>
      <c r="B163" s="40">
        <v>22</v>
      </c>
      <c r="C163" s="42" t="s">
        <v>156</v>
      </c>
      <c r="D163" s="20"/>
      <c r="E163" s="40">
        <v>31</v>
      </c>
      <c r="F163" s="20"/>
      <c r="G163" s="20"/>
      <c r="H163" s="20"/>
      <c r="I163" s="20"/>
      <c r="J163" s="20"/>
      <c r="K163" s="20"/>
      <c r="L163" s="20"/>
      <c r="M163" s="43"/>
      <c r="N163" s="27"/>
      <c r="O163" s="27"/>
      <c r="P163" s="27"/>
      <c r="Q163" s="27"/>
      <c r="R163" s="27"/>
      <c r="S163" s="27"/>
      <c r="T163" s="27"/>
      <c r="U163" s="27"/>
      <c r="V163" s="27">
        <f t="shared" si="22"/>
        <v>0</v>
      </c>
      <c r="W163" s="22">
        <f t="shared" si="23"/>
        <v>0</v>
      </c>
      <c r="X163" s="29"/>
      <c r="Y163" s="20">
        <f t="shared" si="24"/>
        <v>31</v>
      </c>
      <c r="Z163" s="34"/>
      <c r="AA163" s="35"/>
      <c r="AB163" s="35"/>
      <c r="AC163" s="36"/>
      <c r="AD163" s="41"/>
    </row>
    <row r="164" spans="1:30" ht="12" customHeight="1">
      <c r="A164" s="27">
        <v>130</v>
      </c>
      <c r="B164" s="40">
        <v>23</v>
      </c>
      <c r="C164" s="42" t="s">
        <v>157</v>
      </c>
      <c r="D164" s="20"/>
      <c r="E164" s="40">
        <v>48</v>
      </c>
      <c r="F164" s="20"/>
      <c r="G164" s="20"/>
      <c r="H164" s="20"/>
      <c r="I164" s="20"/>
      <c r="J164" s="20"/>
      <c r="K164" s="20"/>
      <c r="L164" s="20"/>
      <c r="M164" s="43"/>
      <c r="N164" s="27"/>
      <c r="O164" s="27"/>
      <c r="P164" s="27"/>
      <c r="Q164" s="27"/>
      <c r="R164" s="27"/>
      <c r="S164" s="27"/>
      <c r="T164" s="27"/>
      <c r="U164" s="27">
        <v>4</v>
      </c>
      <c r="V164" s="27">
        <f t="shared" si="22"/>
        <v>4</v>
      </c>
      <c r="W164" s="22">
        <f t="shared" si="23"/>
        <v>8.333333333333332</v>
      </c>
      <c r="X164" s="29"/>
      <c r="Y164" s="20">
        <f t="shared" si="24"/>
        <v>48</v>
      </c>
      <c r="Z164" s="34">
        <v>3</v>
      </c>
      <c r="AA164" s="30"/>
      <c r="AB164" s="35"/>
      <c r="AC164" s="36"/>
      <c r="AD164" s="41"/>
    </row>
    <row r="165" spans="1:30" ht="12" customHeight="1">
      <c r="A165" s="27">
        <v>131</v>
      </c>
      <c r="B165" s="40">
        <v>24</v>
      </c>
      <c r="C165" s="42" t="s">
        <v>158</v>
      </c>
      <c r="D165" s="20"/>
      <c r="E165" s="40">
        <v>20</v>
      </c>
      <c r="F165" s="20"/>
      <c r="G165" s="20"/>
      <c r="H165" s="20"/>
      <c r="I165" s="20"/>
      <c r="J165" s="20"/>
      <c r="K165" s="20"/>
      <c r="L165" s="20"/>
      <c r="M165" s="43"/>
      <c r="N165" s="27"/>
      <c r="O165" s="27"/>
      <c r="P165" s="27"/>
      <c r="Q165" s="27"/>
      <c r="R165" s="27"/>
      <c r="S165" s="27"/>
      <c r="T165" s="27"/>
      <c r="U165" s="27"/>
      <c r="V165" s="27">
        <f t="shared" si="22"/>
        <v>0</v>
      </c>
      <c r="W165" s="22">
        <f t="shared" si="23"/>
        <v>0</v>
      </c>
      <c r="X165" s="29"/>
      <c r="Y165" s="20">
        <f t="shared" si="24"/>
        <v>20</v>
      </c>
      <c r="Z165" s="34">
        <v>1</v>
      </c>
      <c r="AA165" s="35"/>
      <c r="AB165" s="35"/>
      <c r="AC165" s="36"/>
      <c r="AD165" s="41"/>
    </row>
    <row r="166" spans="1:30" ht="12" customHeight="1">
      <c r="A166" s="27">
        <v>132</v>
      </c>
      <c r="B166" s="40">
        <v>25</v>
      </c>
      <c r="C166" s="42" t="s">
        <v>159</v>
      </c>
      <c r="D166" s="20"/>
      <c r="E166" s="40">
        <v>9</v>
      </c>
      <c r="F166" s="20"/>
      <c r="G166" s="20"/>
      <c r="H166" s="20"/>
      <c r="I166" s="20"/>
      <c r="J166" s="20"/>
      <c r="K166" s="20"/>
      <c r="L166" s="20"/>
      <c r="M166" s="43"/>
      <c r="N166" s="27"/>
      <c r="O166" s="27"/>
      <c r="P166" s="27"/>
      <c r="Q166" s="27"/>
      <c r="R166" s="27"/>
      <c r="S166" s="27"/>
      <c r="T166" s="27"/>
      <c r="U166" s="27"/>
      <c r="V166" s="27">
        <f t="shared" si="22"/>
        <v>0</v>
      </c>
      <c r="W166" s="22">
        <f t="shared" si="23"/>
        <v>0</v>
      </c>
      <c r="X166" s="29"/>
      <c r="Y166" s="20">
        <f t="shared" si="24"/>
        <v>9</v>
      </c>
      <c r="Z166" s="34"/>
      <c r="AA166" s="35"/>
      <c r="AB166" s="35"/>
      <c r="AC166" s="36"/>
      <c r="AD166" s="41"/>
    </row>
    <row r="167" spans="1:30" ht="12" customHeight="1">
      <c r="A167" s="27">
        <v>133</v>
      </c>
      <c r="B167" s="40">
        <v>26</v>
      </c>
      <c r="C167" s="42" t="s">
        <v>160</v>
      </c>
      <c r="D167" s="20"/>
      <c r="E167" s="40">
        <v>9</v>
      </c>
      <c r="F167" s="20"/>
      <c r="G167" s="20"/>
      <c r="H167" s="20"/>
      <c r="I167" s="20"/>
      <c r="J167" s="20"/>
      <c r="K167" s="20"/>
      <c r="L167" s="20"/>
      <c r="M167" s="43"/>
      <c r="N167" s="27"/>
      <c r="O167" s="27"/>
      <c r="P167" s="27"/>
      <c r="Q167" s="27"/>
      <c r="R167" s="27"/>
      <c r="S167" s="27"/>
      <c r="T167" s="27"/>
      <c r="U167" s="27"/>
      <c r="V167" s="27">
        <f t="shared" si="22"/>
        <v>0</v>
      </c>
      <c r="W167" s="22">
        <f t="shared" si="23"/>
        <v>0</v>
      </c>
      <c r="X167" s="29"/>
      <c r="Y167" s="20">
        <f t="shared" si="24"/>
        <v>9</v>
      </c>
      <c r="Z167" s="34"/>
      <c r="AA167" s="35"/>
      <c r="AB167" s="35"/>
      <c r="AC167" s="36"/>
      <c r="AD167" s="41"/>
    </row>
    <row r="168" spans="1:30" ht="12" customHeight="1">
      <c r="A168" s="38">
        <v>134</v>
      </c>
      <c r="B168" s="40">
        <v>27</v>
      </c>
      <c r="C168" s="42" t="s">
        <v>161</v>
      </c>
      <c r="D168" s="20"/>
      <c r="E168" s="40">
        <v>9</v>
      </c>
      <c r="F168" s="20"/>
      <c r="G168" s="20"/>
      <c r="H168" s="20"/>
      <c r="I168" s="20"/>
      <c r="J168" s="20"/>
      <c r="K168" s="20"/>
      <c r="L168" s="20"/>
      <c r="M168" s="43"/>
      <c r="N168" s="27"/>
      <c r="O168" s="27"/>
      <c r="P168" s="27"/>
      <c r="Q168" s="27"/>
      <c r="R168" s="27"/>
      <c r="S168" s="27"/>
      <c r="T168" s="27"/>
      <c r="U168" s="27"/>
      <c r="V168" s="27">
        <f t="shared" si="22"/>
        <v>0</v>
      </c>
      <c r="W168" s="22">
        <f t="shared" si="23"/>
        <v>0</v>
      </c>
      <c r="X168" s="29"/>
      <c r="Y168" s="20">
        <f t="shared" si="24"/>
        <v>9</v>
      </c>
      <c r="Z168" s="34"/>
      <c r="AA168" s="35"/>
      <c r="AB168" s="35"/>
      <c r="AC168" s="36"/>
      <c r="AD168" s="41"/>
    </row>
    <row r="169" spans="1:30" ht="12" customHeight="1">
      <c r="A169" s="27">
        <v>135</v>
      </c>
      <c r="B169" s="40">
        <v>28</v>
      </c>
      <c r="C169" s="42" t="s">
        <v>162</v>
      </c>
      <c r="D169" s="20"/>
      <c r="E169" s="40">
        <v>23</v>
      </c>
      <c r="F169" s="20"/>
      <c r="G169" s="20"/>
      <c r="H169" s="20"/>
      <c r="I169" s="20"/>
      <c r="J169" s="20"/>
      <c r="K169" s="20"/>
      <c r="L169" s="20"/>
      <c r="M169" s="43"/>
      <c r="N169" s="27"/>
      <c r="O169" s="27"/>
      <c r="P169" s="27"/>
      <c r="Q169" s="27"/>
      <c r="R169" s="27"/>
      <c r="S169" s="27"/>
      <c r="T169" s="27"/>
      <c r="U169" s="27"/>
      <c r="V169" s="27">
        <f t="shared" si="22"/>
        <v>0</v>
      </c>
      <c r="W169" s="22">
        <f t="shared" si="23"/>
        <v>0</v>
      </c>
      <c r="X169" s="29"/>
      <c r="Y169" s="20">
        <f t="shared" si="24"/>
        <v>23</v>
      </c>
      <c r="Z169" s="34">
        <v>2</v>
      </c>
      <c r="AA169" s="30"/>
      <c r="AB169" s="35"/>
      <c r="AC169" s="36"/>
      <c r="AD169" s="41"/>
    </row>
    <row r="170" spans="1:30" ht="12" customHeight="1">
      <c r="A170" s="38">
        <v>136</v>
      </c>
      <c r="B170" s="40">
        <v>29</v>
      </c>
      <c r="C170" s="42" t="s">
        <v>163</v>
      </c>
      <c r="D170" s="20"/>
      <c r="E170" s="40">
        <v>49</v>
      </c>
      <c r="F170" s="20"/>
      <c r="G170" s="20"/>
      <c r="H170" s="20"/>
      <c r="I170" s="20"/>
      <c r="J170" s="20"/>
      <c r="K170" s="20"/>
      <c r="L170" s="20"/>
      <c r="M170" s="43"/>
      <c r="N170" s="27"/>
      <c r="O170" s="27"/>
      <c r="P170" s="27"/>
      <c r="Q170" s="27"/>
      <c r="R170" s="27"/>
      <c r="S170" s="27"/>
      <c r="T170" s="27"/>
      <c r="U170" s="27">
        <v>5</v>
      </c>
      <c r="V170" s="27">
        <f t="shared" si="22"/>
        <v>5</v>
      </c>
      <c r="W170" s="22">
        <f t="shared" si="23"/>
        <v>10.204081632653061</v>
      </c>
      <c r="X170" s="29"/>
      <c r="Y170" s="20">
        <f t="shared" si="24"/>
        <v>49</v>
      </c>
      <c r="Z170" s="34">
        <v>4</v>
      </c>
      <c r="AA170" s="30"/>
      <c r="AB170" s="35"/>
      <c r="AC170" s="36"/>
      <c r="AD170" s="41"/>
    </row>
    <row r="171" spans="1:30" ht="12" customHeight="1">
      <c r="A171" s="27"/>
      <c r="B171" s="27"/>
      <c r="C171" s="24"/>
      <c r="D171" s="27"/>
      <c r="E171" s="27"/>
      <c r="F171" s="27"/>
      <c r="G171" s="32"/>
      <c r="H171" s="27"/>
      <c r="I171" s="32"/>
      <c r="J171" s="32"/>
      <c r="K171" s="32"/>
      <c r="L171" s="32"/>
      <c r="M171" s="32"/>
      <c r="N171" s="32"/>
      <c r="O171" s="32"/>
      <c r="P171" s="27"/>
      <c r="Q171" s="27"/>
      <c r="R171" s="27"/>
      <c r="S171" s="27"/>
      <c r="T171" s="27"/>
      <c r="U171" s="27"/>
      <c r="V171" s="27"/>
      <c r="W171" s="22"/>
      <c r="X171" s="29"/>
      <c r="Y171" s="20"/>
      <c r="Z171" s="34"/>
      <c r="AA171" s="35"/>
      <c r="AB171" s="35"/>
      <c r="AC171" s="36"/>
      <c r="AD171" s="41"/>
    </row>
    <row r="172" spans="1:30" ht="12" customHeight="1">
      <c r="A172" s="27"/>
      <c r="B172" s="7" t="s">
        <v>164</v>
      </c>
      <c r="C172" s="21" t="s">
        <v>165</v>
      </c>
      <c r="D172" s="7">
        <f aca="true" t="shared" si="25" ref="D172:O172">SUM(D174:D178)</f>
        <v>173</v>
      </c>
      <c r="E172" s="7">
        <f>SUM(E174:E187)</f>
        <v>344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>
        <f aca="true" t="shared" si="26" ref="P172:V172">SUM(U174:U187)</f>
        <v>12</v>
      </c>
      <c r="V172" s="7">
        <f t="shared" si="26"/>
        <v>20</v>
      </c>
      <c r="W172" s="22">
        <f>V172/E172*100</f>
        <v>5.813953488372093</v>
      </c>
      <c r="X172" s="29"/>
      <c r="Y172" s="7">
        <f>SUM(Y174:Y178)</f>
        <v>100</v>
      </c>
      <c r="Z172" s="7">
        <f>SUM(Z174:Z178)</f>
        <v>3</v>
      </c>
      <c r="AA172" s="35"/>
      <c r="AB172" s="35"/>
      <c r="AC172" s="36"/>
      <c r="AD172" s="41"/>
    </row>
    <row r="173" spans="1:30" ht="12" customHeight="1">
      <c r="A173" s="27"/>
      <c r="B173" s="27"/>
      <c r="C173" s="24" t="s">
        <v>21</v>
      </c>
      <c r="D173" s="27"/>
      <c r="E173" s="32">
        <v>919</v>
      </c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2">
        <f>V172/E173*100</f>
        <v>2.176278563656148</v>
      </c>
      <c r="X173" s="29"/>
      <c r="Y173" s="20"/>
      <c r="Z173" s="34"/>
      <c r="AA173" s="35"/>
      <c r="AB173" s="35"/>
      <c r="AC173" s="36"/>
      <c r="AD173" s="41"/>
    </row>
    <row r="174" spans="1:30" ht="12" customHeight="1">
      <c r="A174" s="27">
        <v>137</v>
      </c>
      <c r="B174" s="27">
        <v>1</v>
      </c>
      <c r="C174" s="24" t="s">
        <v>166</v>
      </c>
      <c r="D174" s="27">
        <v>51</v>
      </c>
      <c r="E174" s="27">
        <v>38</v>
      </c>
      <c r="F174" s="27"/>
      <c r="G174" s="32"/>
      <c r="H174" s="27"/>
      <c r="I174" s="32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>
        <f aca="true" t="shared" si="27" ref="V174:V202">T174+U174</f>
        <v>0</v>
      </c>
      <c r="W174" s="22">
        <f aca="true" t="shared" si="28" ref="W174:W202">V174/E174*100</f>
        <v>0</v>
      </c>
      <c r="X174" s="29"/>
      <c r="Y174" s="20">
        <f>E174-R174</f>
        <v>38</v>
      </c>
      <c r="Z174" s="34">
        <v>1</v>
      </c>
      <c r="AA174" s="35"/>
      <c r="AB174" s="35"/>
      <c r="AC174" s="36"/>
      <c r="AD174" s="41"/>
    </row>
    <row r="175" spans="1:30" ht="12" customHeight="1">
      <c r="A175" s="38">
        <v>138</v>
      </c>
      <c r="B175" s="27">
        <v>2</v>
      </c>
      <c r="C175" s="24" t="s">
        <v>167</v>
      </c>
      <c r="D175" s="27">
        <v>26</v>
      </c>
      <c r="E175" s="27">
        <v>18</v>
      </c>
      <c r="F175" s="27"/>
      <c r="G175" s="32"/>
      <c r="H175" s="27"/>
      <c r="I175" s="32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>
        <f t="shared" si="27"/>
        <v>0</v>
      </c>
      <c r="W175" s="22">
        <f t="shared" si="28"/>
        <v>0</v>
      </c>
      <c r="X175" s="29"/>
      <c r="Y175" s="20">
        <f>E175-R175</f>
        <v>18</v>
      </c>
      <c r="Z175" s="34">
        <v>1</v>
      </c>
      <c r="AA175" s="35"/>
      <c r="AB175" s="35"/>
      <c r="AC175" s="36"/>
      <c r="AD175" s="41"/>
    </row>
    <row r="176" spans="1:30" ht="12" customHeight="1">
      <c r="A176" s="38">
        <v>139</v>
      </c>
      <c r="B176" s="27">
        <v>3</v>
      </c>
      <c r="C176" s="24" t="s">
        <v>168</v>
      </c>
      <c r="D176" s="27">
        <v>51</v>
      </c>
      <c r="E176" s="27">
        <v>26</v>
      </c>
      <c r="F176" s="27"/>
      <c r="G176" s="32"/>
      <c r="H176" s="27"/>
      <c r="I176" s="32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>
        <f t="shared" si="27"/>
        <v>0</v>
      </c>
      <c r="W176" s="22">
        <f t="shared" si="28"/>
        <v>0</v>
      </c>
      <c r="X176" s="29"/>
      <c r="Y176" s="20">
        <f>E176-R176</f>
        <v>26</v>
      </c>
      <c r="Z176" s="34">
        <v>1</v>
      </c>
      <c r="AA176" s="35"/>
      <c r="AB176" s="35"/>
      <c r="AC176" s="36"/>
      <c r="AD176" s="41"/>
    </row>
    <row r="177" spans="1:30" ht="12" customHeight="1">
      <c r="A177" s="38">
        <v>140</v>
      </c>
      <c r="B177" s="27">
        <v>4</v>
      </c>
      <c r="C177" s="24" t="s">
        <v>169</v>
      </c>
      <c r="D177" s="27">
        <v>32</v>
      </c>
      <c r="E177" s="27">
        <v>13</v>
      </c>
      <c r="F177" s="27"/>
      <c r="G177" s="32"/>
      <c r="H177" s="27"/>
      <c r="I177" s="32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>
        <f t="shared" si="27"/>
        <v>0</v>
      </c>
      <c r="W177" s="22">
        <f t="shared" si="28"/>
        <v>0</v>
      </c>
      <c r="X177" s="29"/>
      <c r="Y177" s="20">
        <f>E177-R177</f>
        <v>13</v>
      </c>
      <c r="Z177" s="34"/>
      <c r="AA177" s="44"/>
      <c r="AB177" s="44"/>
      <c r="AC177" s="45"/>
      <c r="AD177" s="41"/>
    </row>
    <row r="178" spans="1:30" ht="12" customHeight="1">
      <c r="A178" s="38">
        <v>141</v>
      </c>
      <c r="B178" s="27">
        <v>5</v>
      </c>
      <c r="C178" s="24" t="s">
        <v>170</v>
      </c>
      <c r="D178" s="27">
        <v>13</v>
      </c>
      <c r="E178" s="27">
        <v>5</v>
      </c>
      <c r="F178" s="27"/>
      <c r="G178" s="32"/>
      <c r="H178" s="27"/>
      <c r="I178" s="32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>
        <f t="shared" si="27"/>
        <v>0</v>
      </c>
      <c r="W178" s="22">
        <f t="shared" si="28"/>
        <v>0</v>
      </c>
      <c r="X178" s="29"/>
      <c r="Y178" s="20">
        <f>E178-R178</f>
        <v>5</v>
      </c>
      <c r="Z178" s="46"/>
      <c r="AA178" s="41"/>
      <c r="AB178" s="41"/>
      <c r="AC178" s="41"/>
      <c r="AD178" s="41"/>
    </row>
    <row r="179" spans="1:30" ht="12" customHeight="1">
      <c r="A179" s="38">
        <v>142</v>
      </c>
      <c r="B179" s="27">
        <v>6</v>
      </c>
      <c r="C179" s="24" t="s">
        <v>171</v>
      </c>
      <c r="D179" s="27"/>
      <c r="E179" s="27">
        <v>20</v>
      </c>
      <c r="F179" s="27"/>
      <c r="G179" s="32"/>
      <c r="H179" s="27"/>
      <c r="I179" s="32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>
        <v>1</v>
      </c>
      <c r="V179" s="27">
        <f t="shared" si="27"/>
        <v>1</v>
      </c>
      <c r="W179" s="22">
        <f t="shared" si="28"/>
        <v>5</v>
      </c>
      <c r="X179" s="29"/>
      <c r="Y179" s="20"/>
      <c r="Z179" s="46"/>
      <c r="AA179" s="41"/>
      <c r="AB179" s="41"/>
      <c r="AC179" s="41"/>
      <c r="AD179" s="41"/>
    </row>
    <row r="180" spans="1:30" ht="12" customHeight="1">
      <c r="A180" s="38">
        <v>143</v>
      </c>
      <c r="B180" s="27">
        <v>7</v>
      </c>
      <c r="C180" s="24" t="s">
        <v>172</v>
      </c>
      <c r="D180" s="27"/>
      <c r="E180" s="27">
        <v>39</v>
      </c>
      <c r="F180" s="27"/>
      <c r="G180" s="32"/>
      <c r="H180" s="27"/>
      <c r="I180" s="32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>
        <v>2</v>
      </c>
      <c r="V180" s="27">
        <f t="shared" si="27"/>
        <v>2</v>
      </c>
      <c r="W180" s="22">
        <f t="shared" si="28"/>
        <v>5.128205128205128</v>
      </c>
      <c r="X180" s="29"/>
      <c r="Y180" s="20"/>
      <c r="Z180" s="46"/>
      <c r="AA180" s="30"/>
      <c r="AB180" s="41"/>
      <c r="AC180" s="41"/>
      <c r="AD180" s="41"/>
    </row>
    <row r="181" spans="1:30" ht="12" customHeight="1">
      <c r="A181" s="38">
        <v>144</v>
      </c>
      <c r="B181" s="27">
        <v>8</v>
      </c>
      <c r="C181" s="24" t="s">
        <v>173</v>
      </c>
      <c r="D181" s="27"/>
      <c r="E181" s="27">
        <v>14</v>
      </c>
      <c r="F181" s="27"/>
      <c r="G181" s="32"/>
      <c r="H181" s="27"/>
      <c r="I181" s="32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>
        <f t="shared" si="27"/>
        <v>0</v>
      </c>
      <c r="W181" s="22">
        <f t="shared" si="28"/>
        <v>0</v>
      </c>
      <c r="X181" s="29"/>
      <c r="Y181" s="20"/>
      <c r="Z181" s="46"/>
      <c r="AA181" s="41"/>
      <c r="AB181" s="41"/>
      <c r="AC181" s="41"/>
      <c r="AD181" s="41"/>
    </row>
    <row r="182" spans="1:30" ht="12" customHeight="1">
      <c r="A182" s="38">
        <v>145</v>
      </c>
      <c r="B182" s="27">
        <v>9</v>
      </c>
      <c r="C182" s="24" t="s">
        <v>174</v>
      </c>
      <c r="D182" s="27"/>
      <c r="E182" s="27">
        <v>95</v>
      </c>
      <c r="F182" s="27"/>
      <c r="G182" s="32"/>
      <c r="H182" s="27"/>
      <c r="I182" s="32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>
        <v>4</v>
      </c>
      <c r="V182" s="27">
        <f t="shared" si="27"/>
        <v>4</v>
      </c>
      <c r="W182" s="22">
        <f t="shared" si="28"/>
        <v>4.2105263157894735</v>
      </c>
      <c r="X182" s="29"/>
      <c r="Y182" s="20"/>
      <c r="Z182" s="46"/>
      <c r="AA182" s="41"/>
      <c r="AB182" s="41"/>
      <c r="AC182" s="41"/>
      <c r="AD182" s="41"/>
    </row>
    <row r="183" spans="1:30" ht="12" customHeight="1">
      <c r="A183" s="38">
        <v>146</v>
      </c>
      <c r="B183" s="27">
        <v>10</v>
      </c>
      <c r="C183" s="24" t="s">
        <v>175</v>
      </c>
      <c r="D183" s="27"/>
      <c r="E183" s="27">
        <v>31</v>
      </c>
      <c r="F183" s="27"/>
      <c r="G183" s="32"/>
      <c r="H183" s="27"/>
      <c r="I183" s="32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>
        <v>1</v>
      </c>
      <c r="V183" s="27">
        <f t="shared" si="27"/>
        <v>1</v>
      </c>
      <c r="W183" s="22">
        <f t="shared" si="28"/>
        <v>3.225806451612903</v>
      </c>
      <c r="X183" s="29"/>
      <c r="Y183" s="20"/>
      <c r="Z183" s="46"/>
      <c r="AA183" s="30"/>
      <c r="AB183" s="41"/>
      <c r="AC183" s="41"/>
      <c r="AD183" s="41"/>
    </row>
    <row r="184" spans="1:30" ht="12" customHeight="1">
      <c r="A184" s="38">
        <v>147</v>
      </c>
      <c r="B184" s="27">
        <v>11</v>
      </c>
      <c r="C184" s="24" t="s">
        <v>176</v>
      </c>
      <c r="D184" s="27"/>
      <c r="E184" s="27">
        <v>18</v>
      </c>
      <c r="F184" s="27"/>
      <c r="G184" s="32"/>
      <c r="H184" s="27"/>
      <c r="I184" s="32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>
        <v>2</v>
      </c>
      <c r="V184" s="27">
        <f t="shared" si="27"/>
        <v>2</v>
      </c>
      <c r="W184" s="22">
        <f t="shared" si="28"/>
        <v>11.11111111111111</v>
      </c>
      <c r="X184" s="29"/>
      <c r="Y184" s="20"/>
      <c r="Z184" s="46"/>
      <c r="AA184" s="30"/>
      <c r="AB184" s="41"/>
      <c r="AC184" s="41"/>
      <c r="AD184" s="41"/>
    </row>
    <row r="185" spans="1:30" ht="12" customHeight="1">
      <c r="A185" s="38">
        <v>148</v>
      </c>
      <c r="B185" s="27">
        <v>12</v>
      </c>
      <c r="C185" s="24" t="s">
        <v>203</v>
      </c>
      <c r="D185" s="27"/>
      <c r="E185" s="27">
        <v>13</v>
      </c>
      <c r="F185" s="27"/>
      <c r="G185" s="32"/>
      <c r="H185" s="27"/>
      <c r="I185" s="32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>
        <f t="shared" si="27"/>
        <v>0</v>
      </c>
      <c r="W185" s="22">
        <f t="shared" si="28"/>
        <v>0</v>
      </c>
      <c r="X185" s="29"/>
      <c r="Y185" s="20"/>
      <c r="Z185" s="46"/>
      <c r="AA185" s="41"/>
      <c r="AB185" s="41"/>
      <c r="AC185" s="41"/>
      <c r="AD185" s="41"/>
    </row>
    <row r="186" spans="1:30" ht="12" customHeight="1">
      <c r="A186" s="38">
        <v>149</v>
      </c>
      <c r="B186" s="27">
        <v>13</v>
      </c>
      <c r="C186" s="24" t="s">
        <v>204</v>
      </c>
      <c r="D186" s="27"/>
      <c r="E186" s="27">
        <v>6</v>
      </c>
      <c r="F186" s="27"/>
      <c r="G186" s="32"/>
      <c r="H186" s="27"/>
      <c r="I186" s="32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>
        <v>2</v>
      </c>
      <c r="V186" s="27">
        <f t="shared" si="27"/>
        <v>2</v>
      </c>
      <c r="W186" s="22">
        <f t="shared" si="28"/>
        <v>33.33333333333333</v>
      </c>
      <c r="X186" s="29"/>
      <c r="Y186" s="20"/>
      <c r="Z186" s="46"/>
      <c r="AA186" s="30"/>
      <c r="AB186" s="41"/>
      <c r="AC186" s="41"/>
      <c r="AD186" s="41"/>
    </row>
    <row r="187" spans="1:30" ht="12" customHeight="1">
      <c r="A187" s="38">
        <v>150</v>
      </c>
      <c r="B187" s="27">
        <v>14</v>
      </c>
      <c r="C187" s="24" t="s">
        <v>205</v>
      </c>
      <c r="D187" s="27"/>
      <c r="E187" s="27">
        <v>8</v>
      </c>
      <c r="F187" s="27"/>
      <c r="G187" s="32"/>
      <c r="H187" s="27"/>
      <c r="I187" s="32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>
        <v>8</v>
      </c>
      <c r="W187" s="22">
        <f t="shared" si="28"/>
        <v>100</v>
      </c>
      <c r="X187" s="29"/>
      <c r="Y187" s="20"/>
      <c r="Z187" s="46"/>
      <c r="AA187" s="41"/>
      <c r="AB187" s="41"/>
      <c r="AC187" s="41"/>
      <c r="AD187" s="41"/>
    </row>
    <row r="188" spans="1:26" ht="12" customHeight="1">
      <c r="A188" s="38"/>
      <c r="B188" s="27"/>
      <c r="C188" s="24"/>
      <c r="D188" s="27"/>
      <c r="E188" s="27"/>
      <c r="F188" s="27"/>
      <c r="G188" s="32"/>
      <c r="H188" s="27"/>
      <c r="I188" s="32"/>
      <c r="J188" s="32"/>
      <c r="K188" s="32"/>
      <c r="L188" s="32"/>
      <c r="M188" s="32"/>
      <c r="N188" s="32"/>
      <c r="O188" s="32"/>
      <c r="P188" s="27"/>
      <c r="Q188" s="27"/>
      <c r="R188" s="27"/>
      <c r="S188" s="27"/>
      <c r="T188" s="27"/>
      <c r="U188" s="27"/>
      <c r="V188" s="27"/>
      <c r="W188" s="22"/>
      <c r="X188" s="29"/>
      <c r="Y188" s="20"/>
      <c r="Z188" s="33"/>
    </row>
    <row r="189" spans="1:26" ht="12" customHeight="1">
      <c r="A189" s="38"/>
      <c r="B189" s="7" t="s">
        <v>133</v>
      </c>
      <c r="C189" s="21" t="s">
        <v>177</v>
      </c>
      <c r="D189" s="7">
        <f>SUM(D191:D198)</f>
        <v>305</v>
      </c>
      <c r="E189" s="7">
        <f>SUM(E191:E202)</f>
        <v>594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>
        <f aca="true" t="shared" si="29" ref="O189:U189">SUM(U191:U202)</f>
        <v>22</v>
      </c>
      <c r="V189" s="7">
        <f>SUM(V191:V202)</f>
        <v>257</v>
      </c>
      <c r="W189" s="22">
        <f t="shared" si="28"/>
        <v>43.26599326599327</v>
      </c>
      <c r="X189" s="23"/>
      <c r="Y189" s="7">
        <f>SUM(Y191:Y202)</f>
        <v>594</v>
      </c>
      <c r="Z189" s="7">
        <f>SUM(Z191:Z202)</f>
        <v>60</v>
      </c>
    </row>
    <row r="190" spans="1:26" ht="12" customHeight="1">
      <c r="A190" s="27"/>
      <c r="B190" s="27"/>
      <c r="C190" s="24" t="s">
        <v>21</v>
      </c>
      <c r="D190" s="27"/>
      <c r="E190" s="32">
        <v>647</v>
      </c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>
        <f t="shared" si="27"/>
        <v>0</v>
      </c>
      <c r="W190" s="22">
        <f t="shared" si="28"/>
        <v>0</v>
      </c>
      <c r="X190" s="29"/>
      <c r="Y190" s="20"/>
      <c r="Z190" s="33"/>
    </row>
    <row r="191" spans="1:26" ht="12" customHeight="1">
      <c r="A191" s="27">
        <v>151</v>
      </c>
      <c r="B191" s="27">
        <v>1</v>
      </c>
      <c r="C191" s="24" t="s">
        <v>178</v>
      </c>
      <c r="D191" s="27"/>
      <c r="E191" s="27">
        <v>25</v>
      </c>
      <c r="F191" s="27"/>
      <c r="G191" s="32"/>
      <c r="H191" s="27"/>
      <c r="I191" s="32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>
        <f t="shared" si="27"/>
        <v>0</v>
      </c>
      <c r="W191" s="22">
        <f t="shared" si="28"/>
        <v>0</v>
      </c>
      <c r="X191" s="29"/>
      <c r="Y191" s="20">
        <f aca="true" t="shared" si="30" ref="Y191:Y202">E191-R191</f>
        <v>25</v>
      </c>
      <c r="Z191" s="33"/>
    </row>
    <row r="192" spans="1:27" ht="12" customHeight="1">
      <c r="A192" s="27">
        <v>152</v>
      </c>
      <c r="B192" s="27">
        <v>2</v>
      </c>
      <c r="C192" s="24" t="s">
        <v>179</v>
      </c>
      <c r="D192" s="27">
        <v>19</v>
      </c>
      <c r="E192" s="27">
        <v>12</v>
      </c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>
        <f t="shared" si="27"/>
        <v>0</v>
      </c>
      <c r="W192" s="22">
        <f t="shared" si="28"/>
        <v>0</v>
      </c>
      <c r="X192" s="29">
        <v>2006</v>
      </c>
      <c r="Y192" s="20">
        <f t="shared" si="30"/>
        <v>12</v>
      </c>
      <c r="Z192" s="33"/>
      <c r="AA192" s="30"/>
    </row>
    <row r="193" spans="1:26" ht="12" customHeight="1">
      <c r="A193" s="27">
        <v>153</v>
      </c>
      <c r="B193" s="27">
        <v>3</v>
      </c>
      <c r="C193" s="24" t="s">
        <v>180</v>
      </c>
      <c r="D193" s="27">
        <v>17</v>
      </c>
      <c r="E193" s="27">
        <v>12</v>
      </c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>
        <f t="shared" si="27"/>
        <v>0</v>
      </c>
      <c r="W193" s="22">
        <f t="shared" si="28"/>
        <v>0</v>
      </c>
      <c r="X193" s="29">
        <v>2003</v>
      </c>
      <c r="Y193" s="20">
        <f t="shared" si="30"/>
        <v>12</v>
      </c>
      <c r="Z193" s="33"/>
    </row>
    <row r="194" spans="1:26" ht="12" customHeight="1">
      <c r="A194" s="27">
        <v>154</v>
      </c>
      <c r="B194" s="27">
        <v>4</v>
      </c>
      <c r="C194" s="24" t="s">
        <v>65</v>
      </c>
      <c r="D194" s="27">
        <v>21</v>
      </c>
      <c r="E194" s="27">
        <v>11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>
        <f t="shared" si="27"/>
        <v>0</v>
      </c>
      <c r="W194" s="22">
        <f t="shared" si="28"/>
        <v>0</v>
      </c>
      <c r="X194" s="29">
        <v>2003</v>
      </c>
      <c r="Y194" s="20">
        <f t="shared" si="30"/>
        <v>11</v>
      </c>
      <c r="Z194" s="33"/>
    </row>
    <row r="195" spans="1:26" ht="12" customHeight="1">
      <c r="A195" s="27">
        <v>155</v>
      </c>
      <c r="B195" s="27">
        <v>5</v>
      </c>
      <c r="C195" s="24" t="s">
        <v>181</v>
      </c>
      <c r="D195" s="27">
        <v>45</v>
      </c>
      <c r="E195" s="27">
        <v>29</v>
      </c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>
        <f t="shared" si="27"/>
        <v>0</v>
      </c>
      <c r="W195" s="22">
        <f t="shared" si="28"/>
        <v>0</v>
      </c>
      <c r="X195" s="29">
        <v>2003</v>
      </c>
      <c r="Y195" s="20">
        <f t="shared" si="30"/>
        <v>29</v>
      </c>
      <c r="Z195" s="33">
        <v>2</v>
      </c>
    </row>
    <row r="196" spans="1:26" ht="12" customHeight="1">
      <c r="A196" s="27">
        <v>156</v>
      </c>
      <c r="B196" s="27">
        <v>6</v>
      </c>
      <c r="C196" s="24" t="s">
        <v>182</v>
      </c>
      <c r="D196" s="27">
        <v>44</v>
      </c>
      <c r="E196" s="27">
        <v>32</v>
      </c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>
        <f t="shared" si="27"/>
        <v>0</v>
      </c>
      <c r="W196" s="22">
        <f t="shared" si="28"/>
        <v>0</v>
      </c>
      <c r="X196" s="29">
        <v>2003</v>
      </c>
      <c r="Y196" s="20">
        <f t="shared" si="30"/>
        <v>32</v>
      </c>
      <c r="Z196" s="33">
        <v>1</v>
      </c>
    </row>
    <row r="197" spans="1:26" ht="12" customHeight="1">
      <c r="A197" s="27">
        <v>157</v>
      </c>
      <c r="B197" s="27">
        <v>7</v>
      </c>
      <c r="C197" s="24" t="s">
        <v>183</v>
      </c>
      <c r="D197" s="27">
        <v>97</v>
      </c>
      <c r="E197" s="27">
        <v>67</v>
      </c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>
        <f t="shared" si="27"/>
        <v>0</v>
      </c>
      <c r="W197" s="22">
        <f t="shared" si="28"/>
        <v>0</v>
      </c>
      <c r="X197" s="29">
        <v>2006</v>
      </c>
      <c r="Y197" s="20">
        <f t="shared" si="30"/>
        <v>67</v>
      </c>
      <c r="Z197" s="33">
        <v>2</v>
      </c>
    </row>
    <row r="198" spans="1:26" ht="12" customHeight="1">
      <c r="A198" s="27">
        <v>158</v>
      </c>
      <c r="B198" s="27">
        <v>8</v>
      </c>
      <c r="C198" s="24" t="s">
        <v>184</v>
      </c>
      <c r="D198" s="27">
        <v>62</v>
      </c>
      <c r="E198" s="27">
        <v>38</v>
      </c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>
        <v>1</v>
      </c>
      <c r="V198" s="27">
        <v>36</v>
      </c>
      <c r="W198" s="22">
        <f t="shared" si="28"/>
        <v>94.73684210526315</v>
      </c>
      <c r="X198" s="29">
        <v>2005</v>
      </c>
      <c r="Y198" s="20">
        <f t="shared" si="30"/>
        <v>38</v>
      </c>
      <c r="Z198" s="33"/>
    </row>
    <row r="199" spans="1:26" ht="12" customHeight="1">
      <c r="A199" s="27">
        <v>159</v>
      </c>
      <c r="B199" s="27">
        <v>9</v>
      </c>
      <c r="C199" s="24" t="s">
        <v>185</v>
      </c>
      <c r="D199" s="27"/>
      <c r="E199" s="27">
        <v>8</v>
      </c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>
        <f t="shared" si="27"/>
        <v>0</v>
      </c>
      <c r="W199" s="22">
        <f t="shared" si="28"/>
        <v>0</v>
      </c>
      <c r="X199" s="29"/>
      <c r="Y199" s="20">
        <f t="shared" si="30"/>
        <v>8</v>
      </c>
      <c r="Z199" s="33"/>
    </row>
    <row r="200" spans="1:26" ht="12" customHeight="1">
      <c r="A200" s="38">
        <v>160</v>
      </c>
      <c r="B200" s="27">
        <v>10</v>
      </c>
      <c r="C200" s="24" t="s">
        <v>186</v>
      </c>
      <c r="D200" s="27"/>
      <c r="E200" s="27">
        <v>30</v>
      </c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>
        <v>1</v>
      </c>
      <c r="V200" s="27">
        <v>29</v>
      </c>
      <c r="W200" s="22">
        <f t="shared" si="28"/>
        <v>96.66666666666667</v>
      </c>
      <c r="X200" s="29"/>
      <c r="Y200" s="20">
        <f t="shared" si="30"/>
        <v>30</v>
      </c>
      <c r="Z200" s="33"/>
    </row>
    <row r="201" spans="1:27" ht="12" customHeight="1">
      <c r="A201" s="27">
        <v>161</v>
      </c>
      <c r="B201" s="27">
        <v>11</v>
      </c>
      <c r="C201" s="24" t="s">
        <v>187</v>
      </c>
      <c r="D201" s="27"/>
      <c r="E201" s="27">
        <v>210</v>
      </c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>
        <v>19</v>
      </c>
      <c r="V201" s="27">
        <v>191</v>
      </c>
      <c r="W201" s="22">
        <f t="shared" si="28"/>
        <v>90.95238095238095</v>
      </c>
      <c r="X201" s="29"/>
      <c r="Y201" s="20">
        <f t="shared" si="30"/>
        <v>210</v>
      </c>
      <c r="Z201" s="33">
        <v>35</v>
      </c>
      <c r="AA201" s="30"/>
    </row>
    <row r="202" spans="1:27" ht="12" customHeight="1">
      <c r="A202" s="38">
        <v>162</v>
      </c>
      <c r="B202" s="27">
        <v>12</v>
      </c>
      <c r="C202" s="24" t="s">
        <v>188</v>
      </c>
      <c r="D202" s="27"/>
      <c r="E202" s="27">
        <v>120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>
        <v>1</v>
      </c>
      <c r="V202" s="27">
        <f t="shared" si="27"/>
        <v>1</v>
      </c>
      <c r="W202" s="22">
        <f t="shared" si="28"/>
        <v>0.8333333333333334</v>
      </c>
      <c r="X202" s="29"/>
      <c r="Y202" s="20">
        <f t="shared" si="30"/>
        <v>120</v>
      </c>
      <c r="Z202" s="33">
        <v>20</v>
      </c>
      <c r="AA202" s="30"/>
    </row>
    <row r="203" spans="1:26" ht="12" customHeight="1">
      <c r="A203" s="27"/>
      <c r="B203" s="27"/>
      <c r="C203" s="24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2"/>
      <c r="X203" s="29"/>
      <c r="Y203" s="20"/>
      <c r="Z203" s="33"/>
    </row>
    <row r="204" spans="1:26" ht="12" customHeight="1">
      <c r="A204" s="27"/>
      <c r="B204" s="7" t="s">
        <v>164</v>
      </c>
      <c r="C204" s="21" t="s">
        <v>189</v>
      </c>
      <c r="D204" s="7">
        <f>SUM(D206:D217)</f>
        <v>439</v>
      </c>
      <c r="E204" s="7">
        <f>SUM(E206:E219)</f>
        <v>486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>
        <f aca="true" t="shared" si="31" ref="J204:V204">SUM(U206:U219)</f>
        <v>9</v>
      </c>
      <c r="V204" s="7">
        <f t="shared" si="31"/>
        <v>176</v>
      </c>
      <c r="W204" s="22">
        <f>V204/E204*100</f>
        <v>36.21399176954733</v>
      </c>
      <c r="X204" s="23"/>
      <c r="Y204" s="7">
        <f>SUM(Y206:Y219)</f>
        <v>486</v>
      </c>
      <c r="Z204" s="7">
        <f>SUM(Z206:Z219)</f>
        <v>3</v>
      </c>
    </row>
    <row r="205" spans="1:26" ht="15" customHeight="1">
      <c r="A205" s="27"/>
      <c r="B205" s="27"/>
      <c r="C205" s="24" t="s">
        <v>21</v>
      </c>
      <c r="D205" s="27"/>
      <c r="E205" s="32">
        <v>497</v>
      </c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2">
        <f>V204/E205*100</f>
        <v>35.412474849094565</v>
      </c>
      <c r="X205" s="29"/>
      <c r="Y205" s="20"/>
      <c r="Z205" s="33"/>
    </row>
    <row r="206" spans="1:26" ht="12" customHeight="1">
      <c r="A206" s="27">
        <v>163</v>
      </c>
      <c r="B206" s="27">
        <v>1</v>
      </c>
      <c r="C206" s="24" t="s">
        <v>190</v>
      </c>
      <c r="D206" s="27">
        <v>89</v>
      </c>
      <c r="E206" s="27">
        <v>84</v>
      </c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>
        <v>1</v>
      </c>
      <c r="V206" s="27">
        <f aca="true" t="shared" si="32" ref="V206:V219">T206+U206</f>
        <v>1</v>
      </c>
      <c r="W206" s="22">
        <f aca="true" t="shared" si="33" ref="W206:W219">V206/E206*100</f>
        <v>1.1904761904761905</v>
      </c>
      <c r="X206" s="29">
        <v>1996</v>
      </c>
      <c r="Y206" s="20">
        <f aca="true" t="shared" si="34" ref="Y206:Y219">E206-R206</f>
        <v>84</v>
      </c>
      <c r="Z206" s="33">
        <v>1</v>
      </c>
    </row>
    <row r="207" spans="1:26" ht="12" customHeight="1">
      <c r="A207" s="27">
        <v>164</v>
      </c>
      <c r="B207" s="27">
        <v>2</v>
      </c>
      <c r="C207" s="24" t="s">
        <v>191</v>
      </c>
      <c r="D207" s="27">
        <v>62</v>
      </c>
      <c r="E207" s="27">
        <v>53</v>
      </c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>
        <v>3</v>
      </c>
      <c r="V207" s="27">
        <v>53</v>
      </c>
      <c r="W207" s="22">
        <f t="shared" si="33"/>
        <v>100</v>
      </c>
      <c r="X207" s="29">
        <v>2003</v>
      </c>
      <c r="Y207" s="20">
        <f t="shared" si="34"/>
        <v>53</v>
      </c>
      <c r="Z207" s="33"/>
    </row>
    <row r="208" spans="1:26" ht="12" customHeight="1">
      <c r="A208" s="43">
        <v>165</v>
      </c>
      <c r="B208" s="27">
        <v>3</v>
      </c>
      <c r="C208" s="24" t="s">
        <v>192</v>
      </c>
      <c r="D208" s="27"/>
      <c r="E208" s="27">
        <v>21</v>
      </c>
      <c r="F208" s="27"/>
      <c r="G208" s="32"/>
      <c r="H208" s="27"/>
      <c r="I208" s="32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>
        <f t="shared" si="32"/>
        <v>0</v>
      </c>
      <c r="W208" s="22">
        <f t="shared" si="33"/>
        <v>0</v>
      </c>
      <c r="X208" s="29"/>
      <c r="Y208" s="20">
        <f t="shared" si="34"/>
        <v>21</v>
      </c>
      <c r="Z208" s="33">
        <v>1</v>
      </c>
    </row>
    <row r="209" spans="1:26" ht="12" customHeight="1">
      <c r="A209" s="43">
        <v>166</v>
      </c>
      <c r="B209" s="27">
        <v>4</v>
      </c>
      <c r="C209" s="24" t="s">
        <v>193</v>
      </c>
      <c r="D209" s="27"/>
      <c r="E209" s="27">
        <v>7</v>
      </c>
      <c r="F209" s="27"/>
      <c r="G209" s="32"/>
      <c r="H209" s="27"/>
      <c r="I209" s="32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>
        <f t="shared" si="32"/>
        <v>0</v>
      </c>
      <c r="W209" s="22">
        <f t="shared" si="33"/>
        <v>0</v>
      </c>
      <c r="X209" s="29"/>
      <c r="Y209" s="20">
        <f t="shared" si="34"/>
        <v>7</v>
      </c>
      <c r="Z209" s="33"/>
    </row>
    <row r="210" spans="1:26" ht="12" customHeight="1">
      <c r="A210" s="27">
        <v>167</v>
      </c>
      <c r="B210" s="27">
        <v>5</v>
      </c>
      <c r="C210" s="24" t="s">
        <v>194</v>
      </c>
      <c r="D210" s="27"/>
      <c r="E210" s="27">
        <v>15</v>
      </c>
      <c r="F210" s="27"/>
      <c r="G210" s="32"/>
      <c r="H210" s="27"/>
      <c r="I210" s="32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>
        <v>1</v>
      </c>
      <c r="V210" s="27">
        <v>15</v>
      </c>
      <c r="W210" s="22">
        <f t="shared" si="33"/>
        <v>100</v>
      </c>
      <c r="X210" s="29"/>
      <c r="Y210" s="20">
        <f t="shared" si="34"/>
        <v>15</v>
      </c>
      <c r="Z210" s="33"/>
    </row>
    <row r="211" spans="1:26" ht="12" customHeight="1">
      <c r="A211" s="27">
        <v>168</v>
      </c>
      <c r="B211" s="27">
        <v>6</v>
      </c>
      <c r="C211" s="24" t="s">
        <v>195</v>
      </c>
      <c r="D211" s="27"/>
      <c r="E211" s="27">
        <v>14</v>
      </c>
      <c r="F211" s="27"/>
      <c r="G211" s="32"/>
      <c r="H211" s="27"/>
      <c r="I211" s="32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>
        <f t="shared" si="32"/>
        <v>0</v>
      </c>
      <c r="W211" s="22">
        <f t="shared" si="33"/>
        <v>0</v>
      </c>
      <c r="X211" s="29"/>
      <c r="Y211" s="20">
        <f t="shared" si="34"/>
        <v>14</v>
      </c>
      <c r="Z211" s="33"/>
    </row>
    <row r="212" spans="1:26" ht="12" customHeight="1">
      <c r="A212" s="43">
        <v>169</v>
      </c>
      <c r="B212" s="27">
        <v>7</v>
      </c>
      <c r="C212" s="24" t="s">
        <v>196</v>
      </c>
      <c r="D212" s="27"/>
      <c r="E212" s="27">
        <v>16</v>
      </c>
      <c r="F212" s="27"/>
      <c r="G212" s="32"/>
      <c r="H212" s="27"/>
      <c r="I212" s="32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>
        <f t="shared" si="32"/>
        <v>0</v>
      </c>
      <c r="W212" s="22">
        <f t="shared" si="33"/>
        <v>0</v>
      </c>
      <c r="X212" s="29"/>
      <c r="Y212" s="20">
        <f t="shared" si="34"/>
        <v>16</v>
      </c>
      <c r="Z212" s="33"/>
    </row>
    <row r="213" spans="1:26" ht="12" customHeight="1">
      <c r="A213" s="43">
        <v>170</v>
      </c>
      <c r="B213" s="27">
        <v>8</v>
      </c>
      <c r="C213" s="24" t="s">
        <v>197</v>
      </c>
      <c r="D213" s="27">
        <v>110</v>
      </c>
      <c r="E213" s="27">
        <v>83</v>
      </c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>
        <v>1</v>
      </c>
      <c r="V213" s="27">
        <f t="shared" si="32"/>
        <v>1</v>
      </c>
      <c r="W213" s="22">
        <f t="shared" si="33"/>
        <v>1.2048192771084338</v>
      </c>
      <c r="X213" s="29">
        <v>2003</v>
      </c>
      <c r="Y213" s="20">
        <f t="shared" si="34"/>
        <v>83</v>
      </c>
      <c r="Z213" s="33">
        <v>1</v>
      </c>
    </row>
    <row r="214" spans="1:26" ht="12" customHeight="1">
      <c r="A214" s="43">
        <v>171</v>
      </c>
      <c r="B214" s="27">
        <v>9</v>
      </c>
      <c r="C214" s="24" t="s">
        <v>198</v>
      </c>
      <c r="D214" s="27">
        <v>6</v>
      </c>
      <c r="E214" s="27">
        <v>5</v>
      </c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>
        <f t="shared" si="32"/>
        <v>0</v>
      </c>
      <c r="W214" s="22">
        <f t="shared" si="33"/>
        <v>0</v>
      </c>
      <c r="X214" s="29">
        <v>2003</v>
      </c>
      <c r="Y214" s="20">
        <f t="shared" si="34"/>
        <v>5</v>
      </c>
      <c r="Z214" s="33"/>
    </row>
    <row r="215" spans="1:26" ht="12" customHeight="1">
      <c r="A215" s="43">
        <v>172</v>
      </c>
      <c r="B215" s="27">
        <v>10</v>
      </c>
      <c r="C215" s="24" t="s">
        <v>199</v>
      </c>
      <c r="D215" s="27">
        <v>54</v>
      </c>
      <c r="E215" s="27">
        <v>42</v>
      </c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>
        <v>42</v>
      </c>
      <c r="W215" s="22">
        <f t="shared" si="33"/>
        <v>100</v>
      </c>
      <c r="X215" s="29">
        <v>2004</v>
      </c>
      <c r="Y215" s="20">
        <f t="shared" si="34"/>
        <v>42</v>
      </c>
      <c r="Z215" s="33"/>
    </row>
    <row r="216" spans="1:26" ht="12" customHeight="1">
      <c r="A216" s="47">
        <v>173</v>
      </c>
      <c r="B216" s="27">
        <v>11</v>
      </c>
      <c r="C216" s="24" t="s">
        <v>50</v>
      </c>
      <c r="D216" s="27">
        <v>81</v>
      </c>
      <c r="E216" s="27">
        <v>64</v>
      </c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>
        <v>3</v>
      </c>
      <c r="V216" s="27">
        <v>64</v>
      </c>
      <c r="W216" s="22">
        <f t="shared" si="33"/>
        <v>100</v>
      </c>
      <c r="X216" s="29">
        <v>2004</v>
      </c>
      <c r="Y216" s="20">
        <f t="shared" si="34"/>
        <v>64</v>
      </c>
      <c r="Z216" s="33"/>
    </row>
    <row r="217" spans="1:26" ht="12" customHeight="1">
      <c r="A217" s="49">
        <v>174</v>
      </c>
      <c r="B217" s="27">
        <v>12</v>
      </c>
      <c r="C217" s="24" t="s">
        <v>200</v>
      </c>
      <c r="D217" s="27">
        <v>37</v>
      </c>
      <c r="E217" s="27">
        <v>28</v>
      </c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>
        <f t="shared" si="32"/>
        <v>0</v>
      </c>
      <c r="W217" s="22">
        <f t="shared" si="33"/>
        <v>0</v>
      </c>
      <c r="X217" s="29">
        <v>2006</v>
      </c>
      <c r="Y217" s="20">
        <f t="shared" si="34"/>
        <v>28</v>
      </c>
      <c r="Z217" s="33"/>
    </row>
    <row r="218" spans="1:26" ht="13.5" customHeight="1">
      <c r="A218" s="47">
        <v>175</v>
      </c>
      <c r="B218" s="27">
        <v>13</v>
      </c>
      <c r="C218" s="24" t="s">
        <v>201</v>
      </c>
      <c r="D218" s="24"/>
      <c r="E218" s="27">
        <v>35</v>
      </c>
      <c r="F218" s="24"/>
      <c r="G218" s="24"/>
      <c r="H218" s="27"/>
      <c r="I218" s="24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>
        <f t="shared" si="32"/>
        <v>0</v>
      </c>
      <c r="W218" s="22">
        <f t="shared" si="33"/>
        <v>0</v>
      </c>
      <c r="X218" s="48"/>
      <c r="Y218" s="20">
        <f t="shared" si="34"/>
        <v>35</v>
      </c>
      <c r="Z218" s="33"/>
    </row>
    <row r="219" spans="1:26" ht="12.75">
      <c r="A219" s="49">
        <v>176</v>
      </c>
      <c r="B219" s="43">
        <v>14</v>
      </c>
      <c r="C219" s="50" t="s">
        <v>202</v>
      </c>
      <c r="D219" s="50"/>
      <c r="E219" s="43">
        <v>19</v>
      </c>
      <c r="F219" s="50"/>
      <c r="G219" s="50"/>
      <c r="H219" s="27"/>
      <c r="I219" s="50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>
        <f t="shared" si="32"/>
        <v>0</v>
      </c>
      <c r="W219" s="22">
        <f t="shared" si="33"/>
        <v>0</v>
      </c>
      <c r="X219" s="41"/>
      <c r="Y219" s="20">
        <f t="shared" si="34"/>
        <v>19</v>
      </c>
      <c r="Z219" s="33"/>
    </row>
    <row r="220" spans="1:26" ht="12.75">
      <c r="A220" s="47"/>
      <c r="Z220" s="33"/>
    </row>
    <row r="221" spans="1:26" ht="12.75" customHeight="1">
      <c r="A221" s="4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Z221" s="33"/>
    </row>
    <row r="222" ht="12.75">
      <c r="Z222" s="33"/>
    </row>
    <row r="223" spans="1:26" ht="12.75">
      <c r="A223" s="51"/>
      <c r="Z223" s="33"/>
    </row>
    <row r="224" ht="12.75">
      <c r="Z224" s="33"/>
    </row>
    <row r="225" ht="12.75">
      <c r="Z225" s="33"/>
    </row>
    <row r="226" ht="12.75">
      <c r="Z226" s="33"/>
    </row>
    <row r="227" ht="12.75">
      <c r="Z227" s="33"/>
    </row>
    <row r="228" ht="12.75">
      <c r="Z228" s="33"/>
    </row>
    <row r="229" ht="12.75">
      <c r="Z229" s="33"/>
    </row>
    <row r="230" ht="12.75">
      <c r="Z230" s="33"/>
    </row>
    <row r="231" ht="12.75">
      <c r="Z231" s="33"/>
    </row>
    <row r="232" ht="12.75">
      <c r="Z232" s="33"/>
    </row>
    <row r="233" ht="12.75">
      <c r="Z233" s="33"/>
    </row>
    <row r="234" ht="12.75">
      <c r="Z234" s="33"/>
    </row>
    <row r="235" ht="12.75">
      <c r="Z235" s="33"/>
    </row>
    <row r="236" ht="12.75">
      <c r="Z236" s="33"/>
    </row>
    <row r="237" ht="12.75">
      <c r="Z237" s="33"/>
    </row>
    <row r="238" ht="12.75">
      <c r="Z238" s="33"/>
    </row>
    <row r="239" ht="12.75">
      <c r="Z239" s="33"/>
    </row>
    <row r="240" ht="12.75">
      <c r="Z240" s="33"/>
    </row>
    <row r="241" ht="12.75">
      <c r="Z241" s="33"/>
    </row>
    <row r="242" ht="12.75">
      <c r="Z242" s="33"/>
    </row>
    <row r="243" ht="12.75">
      <c r="Z243" s="33"/>
    </row>
    <row r="244" ht="12.75">
      <c r="Z244" s="33"/>
    </row>
    <row r="245" ht="12.75">
      <c r="Z245" s="33"/>
    </row>
    <row r="246" ht="12.75">
      <c r="Z246" s="33"/>
    </row>
    <row r="247" ht="12.75">
      <c r="Z247" s="33"/>
    </row>
    <row r="248" ht="12.75">
      <c r="Z248" s="33"/>
    </row>
    <row r="249" ht="12.75">
      <c r="Z249" s="33"/>
    </row>
    <row r="250" ht="12.75">
      <c r="Z250" s="33"/>
    </row>
    <row r="251" ht="12.75">
      <c r="Z251" s="33"/>
    </row>
    <row r="252" ht="12.75">
      <c r="Z252" s="33"/>
    </row>
    <row r="253" ht="12.75">
      <c r="Z253" s="33"/>
    </row>
    <row r="254" ht="12.75">
      <c r="Z254" s="33"/>
    </row>
    <row r="255" ht="12.75">
      <c r="Z255" s="33"/>
    </row>
    <row r="256" ht="12.75">
      <c r="Z256" s="33"/>
    </row>
    <row r="257" ht="12.75">
      <c r="Z257" s="33"/>
    </row>
    <row r="258" ht="12.75">
      <c r="Z258" s="33"/>
    </row>
    <row r="259" ht="12.75">
      <c r="Z259" s="33"/>
    </row>
    <row r="260" ht="12.75">
      <c r="Z260" s="33"/>
    </row>
    <row r="261" ht="12.75">
      <c r="Z261" s="33"/>
    </row>
    <row r="262" ht="12.75">
      <c r="Z262" s="33"/>
    </row>
  </sheetData>
  <sheetProtection selectLockedCells="1" selectUnlockedCells="1"/>
  <mergeCells count="20">
    <mergeCell ref="V6:V9"/>
    <mergeCell ref="R6:R9"/>
    <mergeCell ref="S6:S9"/>
    <mergeCell ref="T6:T9"/>
    <mergeCell ref="X6:X9"/>
    <mergeCell ref="C221:Q221"/>
    <mergeCell ref="K6:K9"/>
    <mergeCell ref="L6:L9"/>
    <mergeCell ref="M6:M9"/>
    <mergeCell ref="N6:N9"/>
    <mergeCell ref="U6:U9"/>
    <mergeCell ref="Q6:Q9"/>
    <mergeCell ref="O6:O9"/>
    <mergeCell ref="P6:P9"/>
    <mergeCell ref="D6:E6"/>
    <mergeCell ref="F6:F9"/>
    <mergeCell ref="G6:G9"/>
    <mergeCell ref="H6:H9"/>
    <mergeCell ref="I6:I9"/>
    <mergeCell ref="J6:J9"/>
  </mergeCells>
  <printOptions/>
  <pageMargins left="0.7875" right="0" top="0.19652777777777777" bottom="0.19652777777777777" header="0.5118055555555555" footer="0.5118055555555555"/>
  <pageSetup fitToHeight="3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2014-01-13T08:27:17Z</cp:lastPrinted>
  <dcterms:created xsi:type="dcterms:W3CDTF">2014-03-31T05:54:21Z</dcterms:created>
  <dcterms:modified xsi:type="dcterms:W3CDTF">2015-04-02T06:08:12Z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XXJ7TYMEEKJ2-5170-5</vt:lpwstr>
  </property>
  <property fmtid="{D5CDD505-2E9C-101B-9397-08002B2CF9AE}" pid="4" name="_dlc_DocIdItemGu">
    <vt:lpwstr>bf317a86-dd46-45b3-bc86-476816601af8</vt:lpwstr>
  </property>
  <property fmtid="{D5CDD505-2E9C-101B-9397-08002B2CF9AE}" pid="5" name="_dlc_DocIdU">
    <vt:lpwstr>https://vip.gov.mari.ru/gornomari/_layouts/DocIdRedir.aspx?ID=XXJ7TYMEEKJ2-5170-5, XXJ7TYMEEKJ2-5170-5</vt:lpwstr>
  </property>
</Properties>
</file>