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870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'Лист1'!$9:$16</definedName>
  </definedNames>
  <calcPr fullCalcOnLoad="1"/>
</workbook>
</file>

<file path=xl/sharedStrings.xml><?xml version="1.0" encoding="utf-8"?>
<sst xmlns="http://schemas.openxmlformats.org/spreadsheetml/2006/main" count="214" uniqueCount="86">
  <si>
    <t>№ п/п</t>
  </si>
  <si>
    <t>Адрес МКД</t>
  </si>
  <si>
    <t>Год</t>
  </si>
  <si>
    <t>ввода в эксплуатацию</t>
  </si>
  <si>
    <t>завершение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</si>
  <si>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</si>
  <si>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</si>
  <si>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</si>
  <si>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МКД, всего</t>
  </si>
  <si>
    <t>кв.м</t>
  </si>
  <si>
    <t>Площадь помещений МКД:</t>
  </si>
  <si>
    <t>всего:</t>
  </si>
  <si>
    <t>в том числе жилых помещений, находящихся в собственности граждан</t>
  </si>
  <si>
    <t>чел.</t>
  </si>
  <si>
    <t>Стоимость капитального ремонта</t>
  </si>
  <si>
    <t>руб.</t>
  </si>
  <si>
    <t>в том числе:</t>
  </si>
  <si>
    <t>за счет средств Фонда</t>
  </si>
  <si>
    <t>Удельная стоимость капитального ремонта 1 кв. м. общей площади помещений МКД</t>
  </si>
  <si>
    <t>руб./кв.м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</si>
  <si>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</si>
  <si>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</si>
  <si>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 xml:space="preserve">
</t>
  </si>
  <si>
    <t>X</t>
  </si>
  <si>
    <t>Количество жителей, зарегистрированных в МКД на дату утверждения Программы</t>
  </si>
  <si>
    <t>за счет средств республиканского бюджета РМЭ</t>
  </si>
  <si>
    <t>за счет средств  бюджетов муниципальных образований</t>
  </si>
  <si>
    <t>за счет средств ТСЖ,оперативов либо собственников помещений в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</si>
  <si>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</si>
  <si>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</si>
  <si>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</si>
  <si>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</si>
  <si>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</si>
  <si>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</si>
  <si>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</si>
  <si>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</si>
  <si>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</si>
  <si>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</si>
  <si>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</si>
  <si>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</si>
  <si>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</si>
  <si>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ед.</t>
  </si>
  <si>
    <t>кв.м.</t>
  </si>
  <si>
    <t>куб.м.</t>
  </si>
  <si>
    <t>-</t>
  </si>
  <si>
    <t>Итого: Мари-Турекский муниципальный район</t>
  </si>
  <si>
    <t>Приложение №1</t>
  </si>
  <si>
    <t>Итого:  Мари-Турекский муниципальный район</t>
  </si>
  <si>
    <t>п.Мари-Турек, ул.Строителей 5</t>
  </si>
  <si>
    <t>с.Мари-Билямор,ул.Мелиораторов, д.4</t>
  </si>
  <si>
    <t>с.Мари-Билямор, ул.Мелиораторов, 4</t>
  </si>
  <si>
    <t>кирпичный</t>
  </si>
  <si>
    <t>к постановлению администрации Мари-Турекский муниципальный район</t>
  </si>
  <si>
    <t xml:space="preserve">     к постановлению администрации Мари-Турекский муниципальный район</t>
  </si>
  <si>
    <t>п.Мари-Турек, ул.Мичурина, 24</t>
  </si>
  <si>
    <t>Перечень многоквартирных домов, включенных в  краткосрочный план реализации республиканской адресной программы "Проведение капитального ремонта общего имущества многоквартирных домах" на 2014-2043 годы и в отношении которых планируется разработка проектно-сметной документации на проведение капитального ремонта общего имущества многоквартирных домов,  в 2017-2019 году</t>
  </si>
  <si>
    <t>2017 год</t>
  </si>
  <si>
    <t>2018 год</t>
  </si>
  <si>
    <t>2019 год</t>
  </si>
  <si>
    <t>п.Мари-Турек, ул.Советская, 14</t>
  </si>
  <si>
    <t>с.Косолапово, ул.Пушкина, 9а</t>
  </si>
  <si>
    <t>с.Косолапово. ул.Пушкина, д.5</t>
  </si>
  <si>
    <t>Наименование МО</t>
  </si>
  <si>
    <t>Количество МКД</t>
  </si>
  <si>
    <t xml:space="preserve">
</t>
  </si>
  <si>
    <t>I квартал</t>
  </si>
  <si>
    <t>II квартал</t>
  </si>
  <si>
    <t>III квартал</t>
  </si>
  <si>
    <t>IV квартал</t>
  </si>
  <si>
    <t>Всего :</t>
  </si>
  <si>
    <t>Мари-Турекский муниципальный район</t>
  </si>
  <si>
    <r>
      <rPr>
        <b/>
        <sz val="12"/>
        <rFont val="Times New Roman"/>
        <family val="1"/>
      </rPr>
      <t>2018 го</t>
    </r>
    <r>
      <rPr>
        <sz val="12"/>
        <rFont val="Times New Roman"/>
        <family val="1"/>
      </rPr>
      <t>д</t>
    </r>
  </si>
  <si>
    <t>Планируемые показатели выполнения краткосрочного плана  реализации республиканской адресной программы "Проведение капитального ремонта общего имущества многоквартирных домах" на 2014-2043 годы   в 2017-2019 году</t>
  </si>
  <si>
    <t>Итого</t>
  </si>
  <si>
    <t xml:space="preserve">Итого </t>
  </si>
  <si>
    <t>Реестр многоквартирных домов, включенных в  краткосрочный план реализации республиканской адресной программы "Проведение капитального ремонта общего имущества многоквартирных домах" на 2014-2043 годы  в 2017-2019 годы по видам работ и (или) услуг</t>
  </si>
  <si>
    <t>Количество
жителей,
зарегистриров
анных в МКД
на дату
утверждения
 краткосрочного плана</t>
  </si>
  <si>
    <t>Общая
площадь
МКД, всего</t>
  </si>
  <si>
    <t>с.Косолапово, ул.Советская, д.58</t>
  </si>
  <si>
    <t>кирпичное</t>
  </si>
  <si>
    <t>с.Косолапово, ул.Пушкина,д.5</t>
  </si>
  <si>
    <t>Приложение №2</t>
  </si>
  <si>
    <t xml:space="preserve">                    Приложение №3</t>
  </si>
  <si>
    <t xml:space="preserve">                                             от  13 августа  2018 года  №  369</t>
  </si>
  <si>
    <t>от 13 августа  2018 года  №  369</t>
  </si>
  <si>
    <t>от   13 августа  2018 года № 369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</si>
</sst>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65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50" fillId="0" borderId="0" xfId="0" applyFont="1" applyAlignment="1">
      <alignment horizontal="center" vertical="top" wrapText="1"/>
    </xf>
    <xf numFmtId="0" fontId="49" fillId="0" borderId="0" xfId="0" applyFont="1" applyAlignment="1">
      <alignment vertical="top"/>
    </xf>
    <xf numFmtId="0" fontId="47" fillId="0" borderId="0" xfId="0" applyFont="1" applyAlignment="1">
      <alignment wrapText="1"/>
    </xf>
    <xf numFmtId="164" fontId="47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165" fontId="47" fillId="0" borderId="0" xfId="0" applyNumberFormat="1" applyFont="1" applyAlignment="1">
      <alignment wrapText="1"/>
    </xf>
    <xf numFmtId="0" fontId="50" fillId="0" borderId="10" xfId="0" applyFont="1" applyBorder="1" applyAlignment="1">
      <alignment horizontal="justify" textRotation="90" wrapText="1" readingOrder="1"/>
    </xf>
    <xf numFmtId="0" fontId="50" fillId="0" borderId="10" xfId="0" applyFont="1" applyBorder="1" applyAlignment="1">
      <alignment horizontal="justify" wrapText="1"/>
    </xf>
    <xf numFmtId="0" fontId="50" fillId="0" borderId="11" xfId="0" applyFont="1" applyBorder="1" applyAlignment="1">
      <alignment horizontal="center" vertical="center"/>
    </xf>
    <xf numFmtId="14" fontId="50" fillId="0" borderId="11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textRotation="90" wrapText="1" readingOrder="1"/>
    </xf>
    <xf numFmtId="165" fontId="50" fillId="0" borderId="10" xfId="0" applyNumberFormat="1" applyFont="1" applyBorder="1" applyAlignment="1">
      <alignment horizontal="center" vertical="top"/>
    </xf>
    <xf numFmtId="164" fontId="50" fillId="0" borderId="10" xfId="0" applyNumberFormat="1" applyFont="1" applyBorder="1" applyAlignment="1">
      <alignment horizontal="center" vertical="top"/>
    </xf>
    <xf numFmtId="165" fontId="50" fillId="0" borderId="10" xfId="0" applyNumberFormat="1" applyFont="1" applyBorder="1" applyAlignment="1">
      <alignment horizontal="right" vertical="top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/>
    </xf>
    <xf numFmtId="14" fontId="50" fillId="0" borderId="11" xfId="0" applyNumberFormat="1" applyFont="1" applyBorder="1" applyAlignment="1">
      <alignment horizontal="center" vertical="top"/>
    </xf>
    <xf numFmtId="0" fontId="50" fillId="0" borderId="0" xfId="0" applyFont="1" applyAlignment="1">
      <alignment vertical="top"/>
    </xf>
    <xf numFmtId="0" fontId="50" fillId="0" borderId="10" xfId="0" applyFont="1" applyBorder="1" applyAlignment="1">
      <alignment horizontal="center" vertical="top"/>
    </xf>
    <xf numFmtId="2" fontId="50" fillId="0" borderId="10" xfId="0" applyNumberFormat="1" applyFont="1" applyBorder="1" applyAlignment="1">
      <alignment horizontal="center" vertical="top"/>
    </xf>
    <xf numFmtId="0" fontId="48" fillId="0" borderId="0" xfId="0" applyFont="1" applyAlignment="1">
      <alignment/>
    </xf>
    <xf numFmtId="0" fontId="0" fillId="0" borderId="0" xfId="0" applyAlignment="1">
      <alignment vertical="top"/>
    </xf>
    <xf numFmtId="0" fontId="51" fillId="0" borderId="0" xfId="0" applyFont="1" applyAlignment="1">
      <alignment/>
    </xf>
    <xf numFmtId="0" fontId="50" fillId="0" borderId="12" xfId="0" applyFont="1" applyBorder="1" applyAlignment="1">
      <alignment horizontal="center" vertical="top"/>
    </xf>
    <xf numFmtId="0" fontId="50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3" fillId="0" borderId="0" xfId="0" applyFont="1" applyAlignment="1">
      <alignment/>
    </xf>
    <xf numFmtId="165" fontId="50" fillId="0" borderId="11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48" fillId="0" borderId="0" xfId="0" applyFont="1" applyAlignment="1">
      <alignment vertical="top"/>
    </xf>
    <xf numFmtId="0" fontId="50" fillId="0" borderId="11" xfId="0" applyFont="1" applyBorder="1" applyAlignment="1">
      <alignment horizontal="left" textRotation="90" wrapText="1" readingOrder="1"/>
    </xf>
    <xf numFmtId="0" fontId="49" fillId="0" borderId="14" xfId="0" applyFont="1" applyBorder="1" applyAlignment="1">
      <alignment horizontal="left" wrapText="1" readingOrder="1"/>
    </xf>
    <xf numFmtId="0" fontId="49" fillId="0" borderId="15" xfId="0" applyFont="1" applyBorder="1" applyAlignment="1">
      <alignment horizontal="left" wrapText="1" readingOrder="1"/>
    </xf>
    <xf numFmtId="0" fontId="50" fillId="0" borderId="10" xfId="0" applyFont="1" applyBorder="1" applyAlignment="1">
      <alignment horizontal="justify" textRotation="90" wrapText="1"/>
    </xf>
    <xf numFmtId="0" fontId="49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horizontal="justify" wrapText="1" readingOrder="1"/>
    </xf>
    <xf numFmtId="0" fontId="49" fillId="0" borderId="10" xfId="0" applyFont="1" applyBorder="1" applyAlignment="1">
      <alignment horizontal="justify" wrapText="1" readingOrder="1"/>
    </xf>
    <xf numFmtId="0" fontId="50" fillId="0" borderId="10" xfId="0" applyFont="1" applyBorder="1" applyAlignment="1">
      <alignment horizontal="justify" vertical="top" wrapText="1" readingOrder="1"/>
    </xf>
    <xf numFmtId="0" fontId="49" fillId="0" borderId="10" xfId="0" applyFont="1" applyBorder="1" applyAlignment="1">
      <alignment horizontal="justify" vertical="top" wrapText="1" readingOrder="1"/>
    </xf>
    <xf numFmtId="0" fontId="48" fillId="0" borderId="0" xfId="0" applyFont="1" applyAlignment="1">
      <alignment horizontal="center"/>
    </xf>
    <xf numFmtId="0" fontId="50" fillId="0" borderId="10" xfId="0" applyFont="1" applyBorder="1" applyAlignment="1">
      <alignment horizontal="justify" textRotation="90" wrapText="1" readingOrder="1"/>
    </xf>
    <xf numFmtId="0" fontId="50" fillId="0" borderId="11" xfId="0" applyFont="1" applyBorder="1" applyAlignment="1">
      <alignment horizontal="justify" vertical="justify" textRotation="90" wrapText="1" readingOrder="1"/>
    </xf>
    <xf numFmtId="0" fontId="49" fillId="0" borderId="15" xfId="0" applyFont="1" applyBorder="1" applyAlignment="1">
      <alignment horizontal="justify" vertical="justify" wrapText="1" readingOrder="1"/>
    </xf>
    <xf numFmtId="0" fontId="50" fillId="0" borderId="16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justify" textRotation="90"/>
    </xf>
    <xf numFmtId="0" fontId="49" fillId="0" borderId="14" xfId="0" applyFont="1" applyBorder="1" applyAlignment="1">
      <alignment horizontal="justify"/>
    </xf>
    <xf numFmtId="0" fontId="49" fillId="0" borderId="15" xfId="0" applyFont="1" applyBorder="1" applyAlignment="1">
      <alignment horizontal="justify"/>
    </xf>
    <xf numFmtId="0" fontId="52" fillId="0" borderId="0" xfId="0" applyFont="1" applyAlignment="1">
      <alignment horizontal="center" vertical="top" wrapText="1"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justify" textRotation="90" wrapText="1"/>
    </xf>
    <xf numFmtId="0" fontId="47" fillId="0" borderId="10" xfId="0" applyFont="1" applyBorder="1" applyAlignment="1">
      <alignment horizontal="justify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0" fontId="50" fillId="0" borderId="16" xfId="0" applyFont="1" applyBorder="1" applyAlignment="1">
      <alignment horizontal="justify" vertical="top" wrapText="1"/>
    </xf>
    <xf numFmtId="0" fontId="49" fillId="0" borderId="17" xfId="0" applyFont="1" applyBorder="1" applyAlignment="1">
      <alignment horizontal="justify" vertical="top" wrapText="1"/>
    </xf>
    <xf numFmtId="0" fontId="50" fillId="0" borderId="11" xfId="0" applyFont="1" applyBorder="1" applyAlignment="1">
      <alignment horizontal="justify" textRotation="90" wrapText="1" readingOrder="1"/>
    </xf>
    <xf numFmtId="0" fontId="50" fillId="0" borderId="14" xfId="0" applyFont="1" applyBorder="1" applyAlignment="1">
      <alignment horizontal="justify" textRotation="90" wrapText="1" readingOrder="1"/>
    </xf>
    <xf numFmtId="0" fontId="50" fillId="0" borderId="15" xfId="0" applyFont="1" applyBorder="1" applyAlignment="1">
      <alignment horizontal="justify" textRotation="90" wrapText="1" readingOrder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164" fontId="50" fillId="0" borderId="16" xfId="0" applyNumberFormat="1" applyFont="1" applyBorder="1" applyAlignment="1">
      <alignment horizontal="center" vertical="top" wrapText="1"/>
    </xf>
    <xf numFmtId="164" fontId="50" fillId="0" borderId="17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center" vertical="top"/>
    </xf>
    <xf numFmtId="0" fontId="52" fillId="0" borderId="18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zoomScale="78" zoomScaleNormal="78" zoomScalePageLayoutView="0" workbookViewId="0" topLeftCell="E1">
      <selection activeCell="O4" sqref="O4:S4"/>
    </sheetView>
  </sheetViews>
  <sheetFormatPr defaultColWidth="9.140625" defaultRowHeight="15"/>
  <cols>
    <col min="1" max="1" width="4.57421875" style="0" customWidth="1"/>
    <col min="2" max="2" width="42.140625" style="0" customWidth="1"/>
    <col min="3" max="3" width="6.00390625" style="0" customWidth="1"/>
    <col min="4" max="4" width="8.00390625" style="0" customWidth="1"/>
    <col min="5" max="5" width="12.8515625" style="0" customWidth="1"/>
    <col min="6" max="6" width="5.421875" style="0" customWidth="1"/>
    <col min="7" max="7" width="6.140625" style="0" customWidth="1"/>
    <col min="8" max="8" width="12.421875" style="0" customWidth="1"/>
    <col min="9" max="9" width="11.28125" style="0" customWidth="1"/>
    <col min="10" max="10" width="13.421875" style="0" customWidth="1"/>
    <col min="11" max="11" width="10.421875" style="0" customWidth="1"/>
    <col min="12" max="12" width="15.421875" style="0" customWidth="1"/>
    <col min="13" max="13" width="14.8515625" style="0" customWidth="1"/>
    <col min="14" max="14" width="8.421875" style="0" customWidth="1"/>
    <col min="15" max="15" width="8.57421875" style="0" customWidth="1"/>
    <col min="16" max="16" width="14.421875" style="0" customWidth="1"/>
    <col min="17" max="17" width="10.421875" style="0" customWidth="1"/>
    <col min="18" max="18" width="13.28125" style="0" customWidth="1"/>
    <col min="19" max="19" width="11.7109375" style="0" customWidth="1"/>
    <col min="20" max="20" width="0" style="0" hidden="1" customWidth="1"/>
  </cols>
  <sheetData>
    <row r="1" s="14" customFormat="1" ht="15">
      <c r="P1" s="59"/>
    </row>
    <row r="2" spans="16:19" ht="15">
      <c r="P2" s="71" t="s">
        <v>46</v>
      </c>
      <c r="Q2" s="71"/>
      <c r="R2" s="71"/>
      <c r="S2" s="71"/>
    </row>
    <row r="3" spans="14:21" ht="18.75" customHeight="1">
      <c r="N3" s="36" t="s">
        <v>53</v>
      </c>
      <c r="O3" s="36"/>
      <c r="P3" s="36"/>
      <c r="Q3" s="36"/>
      <c r="R3" s="36"/>
      <c r="S3" s="36"/>
      <c r="T3" s="14"/>
      <c r="U3" s="14"/>
    </row>
    <row r="4" spans="15:19" ht="18.75" customHeight="1">
      <c r="O4" s="71" t="s">
        <v>85</v>
      </c>
      <c r="P4" s="71"/>
      <c r="Q4" s="71"/>
      <c r="R4" s="71"/>
      <c r="S4" s="71"/>
    </row>
    <row r="5" spans="15:19" ht="12.75" customHeight="1">
      <c r="O5" s="6"/>
      <c r="P5" s="6"/>
      <c r="Q5" s="6"/>
      <c r="R5" s="6"/>
      <c r="S5" s="6"/>
    </row>
    <row r="6" spans="15:19" ht="18.75" customHeight="1" hidden="1">
      <c r="O6" s="6"/>
      <c r="P6" s="6"/>
      <c r="Q6" s="6"/>
      <c r="R6" s="6"/>
      <c r="S6" s="6"/>
    </row>
    <row r="7" spans="15:19" ht="18.75" customHeight="1" hidden="1">
      <c r="O7" s="6"/>
      <c r="P7" s="6"/>
      <c r="Q7" s="6"/>
      <c r="R7" s="6"/>
      <c r="S7" s="6"/>
    </row>
    <row r="8" spans="1:20" s="7" customFormat="1" ht="42" customHeight="1">
      <c r="A8" s="80" t="s">
        <v>55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s="16" customFormat="1" ht="48.75" customHeight="1">
      <c r="A9" s="84" t="s">
        <v>0</v>
      </c>
      <c r="B9" s="84" t="s">
        <v>1</v>
      </c>
      <c r="C9" s="75" t="s">
        <v>2</v>
      </c>
      <c r="D9" s="76"/>
      <c r="E9" s="65" t="s">
        <v>5</v>
      </c>
      <c r="F9" s="65" t="s">
        <v>6</v>
      </c>
      <c r="G9" s="65" t="s">
        <v>7</v>
      </c>
      <c r="H9" s="65" t="s">
        <v>8</v>
      </c>
      <c r="I9" s="69" t="s">
        <v>10</v>
      </c>
      <c r="J9" s="70"/>
      <c r="K9" s="91" t="s">
        <v>24</v>
      </c>
      <c r="L9" s="69" t="s">
        <v>14</v>
      </c>
      <c r="M9" s="70"/>
      <c r="N9" s="70"/>
      <c r="O9" s="70"/>
      <c r="P9" s="70"/>
      <c r="Q9" s="62" t="s">
        <v>18</v>
      </c>
      <c r="R9" s="62" t="s">
        <v>20</v>
      </c>
      <c r="S9" s="82" t="s">
        <v>21</v>
      </c>
      <c r="T9" s="15" t="s">
        <v>22</v>
      </c>
    </row>
    <row r="10" spans="1:19" s="7" customFormat="1" ht="38.25" customHeight="1">
      <c r="A10" s="85"/>
      <c r="B10" s="85"/>
      <c r="C10" s="65" t="s">
        <v>3</v>
      </c>
      <c r="D10" s="77" t="s">
        <v>4</v>
      </c>
      <c r="E10" s="66"/>
      <c r="F10" s="66"/>
      <c r="G10" s="66"/>
      <c r="H10" s="66"/>
      <c r="I10" s="72" t="s">
        <v>11</v>
      </c>
      <c r="J10" s="73" t="s">
        <v>12</v>
      </c>
      <c r="K10" s="92"/>
      <c r="L10" s="72" t="s">
        <v>11</v>
      </c>
      <c r="M10" s="67" t="s">
        <v>16</v>
      </c>
      <c r="N10" s="68"/>
      <c r="O10" s="68"/>
      <c r="P10" s="68"/>
      <c r="Q10" s="63"/>
      <c r="R10" s="63"/>
      <c r="S10" s="83"/>
    </row>
    <row r="11" spans="1:19" s="7" customFormat="1" ht="199.5" customHeight="1">
      <c r="A11" s="85"/>
      <c r="B11" s="85"/>
      <c r="C11" s="66"/>
      <c r="D11" s="78"/>
      <c r="E11" s="66"/>
      <c r="F11" s="66"/>
      <c r="G11" s="66"/>
      <c r="H11" s="66"/>
      <c r="I11" s="68"/>
      <c r="J11" s="74"/>
      <c r="K11" s="93"/>
      <c r="L11" s="68"/>
      <c r="M11" s="21" t="s">
        <v>17</v>
      </c>
      <c r="N11" s="21" t="s">
        <v>25</v>
      </c>
      <c r="O11" s="21" t="s">
        <v>26</v>
      </c>
      <c r="P11" s="26" t="s">
        <v>27</v>
      </c>
      <c r="Q11" s="64"/>
      <c r="R11" s="64"/>
      <c r="S11" s="83"/>
    </row>
    <row r="12" spans="1:19" s="7" customFormat="1" ht="20.25" customHeight="1">
      <c r="A12" s="86"/>
      <c r="B12" s="86"/>
      <c r="C12" s="66"/>
      <c r="D12" s="79"/>
      <c r="E12" s="66"/>
      <c r="F12" s="66"/>
      <c r="G12" s="66"/>
      <c r="H12" s="22" t="s">
        <v>9</v>
      </c>
      <c r="I12" s="22" t="s">
        <v>9</v>
      </c>
      <c r="J12" s="22" t="s">
        <v>9</v>
      </c>
      <c r="K12" s="22" t="s">
        <v>13</v>
      </c>
      <c r="L12" s="22" t="s">
        <v>15</v>
      </c>
      <c r="M12" s="22" t="s">
        <v>15</v>
      </c>
      <c r="N12" s="22" t="s">
        <v>15</v>
      </c>
      <c r="O12" s="22" t="s">
        <v>15</v>
      </c>
      <c r="P12" s="22" t="s">
        <v>15</v>
      </c>
      <c r="Q12" s="22" t="s">
        <v>19</v>
      </c>
      <c r="R12" s="22" t="s">
        <v>19</v>
      </c>
      <c r="S12" s="83"/>
    </row>
    <row r="13" spans="1:19" s="7" customFormat="1" ht="15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14</v>
      </c>
      <c r="O13" s="23">
        <v>15</v>
      </c>
      <c r="P13" s="23">
        <v>16</v>
      </c>
      <c r="Q13" s="23">
        <v>17</v>
      </c>
      <c r="R13" s="23">
        <v>18</v>
      </c>
      <c r="S13" s="23">
        <v>19</v>
      </c>
    </row>
    <row r="14" spans="1:19" s="7" customFormat="1" ht="15.75">
      <c r="A14" s="23"/>
      <c r="B14" s="23" t="s">
        <v>56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s="8" customFormat="1" ht="21.75" customHeight="1">
      <c r="A15" s="25">
        <v>1</v>
      </c>
      <c r="B15" s="13" t="s">
        <v>54</v>
      </c>
      <c r="C15" s="23">
        <v>1963</v>
      </c>
      <c r="D15" s="23">
        <v>1963</v>
      </c>
      <c r="E15" s="23" t="s">
        <v>51</v>
      </c>
      <c r="F15" s="23">
        <v>3</v>
      </c>
      <c r="G15" s="23">
        <v>2</v>
      </c>
      <c r="H15" s="23">
        <v>1161.13</v>
      </c>
      <c r="I15" s="23">
        <v>1161.13</v>
      </c>
      <c r="J15" s="23">
        <v>1044.46</v>
      </c>
      <c r="K15" s="23">
        <v>59</v>
      </c>
      <c r="L15" s="9">
        <v>2336048.3</v>
      </c>
      <c r="M15" s="23">
        <v>0</v>
      </c>
      <c r="N15" s="23">
        <v>0</v>
      </c>
      <c r="O15" s="23">
        <v>0</v>
      </c>
      <c r="P15" s="9">
        <v>2336048.3</v>
      </c>
      <c r="Q15" s="23">
        <v>2011.87</v>
      </c>
      <c r="R15" s="23">
        <v>8631.34</v>
      </c>
      <c r="S15" s="24">
        <v>43070</v>
      </c>
    </row>
    <row r="16" spans="1:19" s="33" customFormat="1" ht="25.5" customHeight="1">
      <c r="A16" s="31">
        <v>2</v>
      </c>
      <c r="B16" s="13" t="s">
        <v>59</v>
      </c>
      <c r="C16" s="31">
        <v>1961</v>
      </c>
      <c r="D16" s="31">
        <v>1961</v>
      </c>
      <c r="E16" s="31" t="s">
        <v>51</v>
      </c>
      <c r="F16" s="31">
        <v>2</v>
      </c>
      <c r="G16" s="31">
        <v>3</v>
      </c>
      <c r="H16" s="31">
        <v>544.5</v>
      </c>
      <c r="I16" s="31">
        <v>544.5</v>
      </c>
      <c r="J16" s="31">
        <v>544.5</v>
      </c>
      <c r="K16" s="23">
        <v>34</v>
      </c>
      <c r="L16" s="27">
        <v>1361818</v>
      </c>
      <c r="M16" s="31"/>
      <c r="N16" s="31"/>
      <c r="O16" s="31"/>
      <c r="P16" s="27">
        <v>1361818</v>
      </c>
      <c r="Q16" s="31">
        <v>2501.04</v>
      </c>
      <c r="R16" s="31">
        <v>8779</v>
      </c>
      <c r="S16" s="24">
        <v>43070</v>
      </c>
    </row>
    <row r="17" spans="1:19" s="33" customFormat="1" ht="16.5" customHeight="1">
      <c r="A17" s="39"/>
      <c r="B17" s="42" t="s">
        <v>57</v>
      </c>
      <c r="C17" s="31"/>
      <c r="D17" s="31"/>
      <c r="E17" s="31"/>
      <c r="F17" s="31"/>
      <c r="G17" s="31"/>
      <c r="H17" s="31"/>
      <c r="I17" s="31"/>
      <c r="J17" s="31"/>
      <c r="K17" s="23"/>
      <c r="L17" s="27"/>
      <c r="M17" s="31"/>
      <c r="N17" s="31"/>
      <c r="O17" s="31"/>
      <c r="P17" s="27"/>
      <c r="Q17" s="31"/>
      <c r="R17" s="31"/>
      <c r="S17" s="32"/>
    </row>
    <row r="18" spans="1:19" s="33" customFormat="1" ht="25.5" customHeight="1">
      <c r="A18" s="31">
        <v>3</v>
      </c>
      <c r="B18" s="13" t="s">
        <v>49</v>
      </c>
      <c r="C18" s="31">
        <v>1970</v>
      </c>
      <c r="D18" s="31">
        <v>1970</v>
      </c>
      <c r="E18" s="31" t="s">
        <v>51</v>
      </c>
      <c r="F18" s="31">
        <v>2</v>
      </c>
      <c r="G18" s="31">
        <v>2</v>
      </c>
      <c r="H18" s="31">
        <v>490.35</v>
      </c>
      <c r="I18" s="31">
        <v>490.35</v>
      </c>
      <c r="J18" s="31">
        <v>255.04</v>
      </c>
      <c r="K18" s="23">
        <v>43</v>
      </c>
      <c r="L18" s="27">
        <v>2362627.5</v>
      </c>
      <c r="M18" s="31">
        <v>0</v>
      </c>
      <c r="N18" s="31">
        <v>0</v>
      </c>
      <c r="O18" s="31">
        <v>0</v>
      </c>
      <c r="P18" s="27">
        <v>2362627.5</v>
      </c>
      <c r="Q18" s="31">
        <v>4818.25</v>
      </c>
      <c r="R18" s="31">
        <v>13171.275</v>
      </c>
      <c r="S18" s="32">
        <v>43435</v>
      </c>
    </row>
    <row r="19" spans="1:19" s="8" customFormat="1" ht="19.5" customHeight="1">
      <c r="A19" s="41">
        <v>4</v>
      </c>
      <c r="B19" s="40" t="s">
        <v>61</v>
      </c>
      <c r="C19" s="23">
        <v>1971</v>
      </c>
      <c r="D19" s="23">
        <v>1971</v>
      </c>
      <c r="E19" s="23" t="s">
        <v>51</v>
      </c>
      <c r="F19" s="23">
        <v>2</v>
      </c>
      <c r="G19" s="23">
        <v>2</v>
      </c>
      <c r="H19" s="23">
        <v>645.6</v>
      </c>
      <c r="I19" s="23">
        <v>645.6</v>
      </c>
      <c r="J19" s="23">
        <v>645.5</v>
      </c>
      <c r="K19" s="23">
        <v>30</v>
      </c>
      <c r="L19" s="9">
        <v>1574377</v>
      </c>
      <c r="M19" s="23"/>
      <c r="N19" s="23"/>
      <c r="O19" s="23"/>
      <c r="P19" s="9">
        <v>1574377</v>
      </c>
      <c r="Q19" s="23">
        <v>2438.62</v>
      </c>
      <c r="R19" s="23">
        <v>8779</v>
      </c>
      <c r="S19" s="24">
        <v>43435</v>
      </c>
    </row>
    <row r="20" spans="1:19" s="8" customFormat="1" ht="22.5" customHeight="1">
      <c r="A20" s="25"/>
      <c r="B20" s="30" t="s">
        <v>58</v>
      </c>
      <c r="C20" s="23"/>
      <c r="D20" s="23"/>
      <c r="E20" s="23"/>
      <c r="F20" s="23"/>
      <c r="G20" s="23"/>
      <c r="H20" s="23"/>
      <c r="I20" s="23"/>
      <c r="J20" s="23"/>
      <c r="K20" s="23"/>
      <c r="L20" s="9"/>
      <c r="M20" s="23"/>
      <c r="N20" s="23"/>
      <c r="O20" s="23"/>
      <c r="P20" s="9"/>
      <c r="Q20" s="23"/>
      <c r="R20" s="23"/>
      <c r="S20" s="24"/>
    </row>
    <row r="21" spans="1:19" s="8" customFormat="1" ht="22.5" customHeight="1">
      <c r="A21" s="25">
        <v>5</v>
      </c>
      <c r="B21" s="13" t="s">
        <v>80</v>
      </c>
      <c r="C21" s="23">
        <v>1971</v>
      </c>
      <c r="D21" s="23">
        <v>1971</v>
      </c>
      <c r="E21" s="23" t="s">
        <v>51</v>
      </c>
      <c r="F21" s="23">
        <v>2</v>
      </c>
      <c r="G21" s="23">
        <v>2</v>
      </c>
      <c r="H21" s="23">
        <v>645.6</v>
      </c>
      <c r="I21" s="23">
        <v>645.6</v>
      </c>
      <c r="J21" s="23">
        <v>645.5</v>
      </c>
      <c r="K21" s="23">
        <v>30</v>
      </c>
      <c r="L21" s="9">
        <v>90429</v>
      </c>
      <c r="M21" s="23">
        <v>0</v>
      </c>
      <c r="N21" s="23">
        <v>0</v>
      </c>
      <c r="O21" s="23">
        <v>0</v>
      </c>
      <c r="P21" s="9">
        <v>90429</v>
      </c>
      <c r="Q21" s="23">
        <v>2438.62</v>
      </c>
      <c r="R21" s="23">
        <v>8779</v>
      </c>
      <c r="S21" s="24">
        <v>43800</v>
      </c>
    </row>
    <row r="22" spans="1:19" s="57" customFormat="1" ht="22.5" customHeight="1">
      <c r="A22" s="25">
        <v>6</v>
      </c>
      <c r="B22" s="13" t="s">
        <v>78</v>
      </c>
      <c r="C22" s="23">
        <v>1970</v>
      </c>
      <c r="D22" s="23">
        <v>1970</v>
      </c>
      <c r="E22" s="23" t="s">
        <v>79</v>
      </c>
      <c r="F22" s="23">
        <v>2</v>
      </c>
      <c r="G22" s="23">
        <v>2</v>
      </c>
      <c r="H22" s="23">
        <v>356.3</v>
      </c>
      <c r="I22" s="23">
        <v>356.3</v>
      </c>
      <c r="J22" s="23">
        <v>356.3</v>
      </c>
      <c r="K22" s="23">
        <v>18</v>
      </c>
      <c r="L22" s="9">
        <v>410120</v>
      </c>
      <c r="M22" s="9">
        <v>0</v>
      </c>
      <c r="N22" s="23">
        <v>0</v>
      </c>
      <c r="O22" s="23">
        <v>0</v>
      </c>
      <c r="P22" s="9">
        <v>410120</v>
      </c>
      <c r="Q22" s="23">
        <v>5140.68</v>
      </c>
      <c r="R22" s="23">
        <v>2584.95</v>
      </c>
      <c r="S22" s="24">
        <v>43800</v>
      </c>
    </row>
    <row r="23" spans="1:19" s="8" customFormat="1" ht="23.25" customHeight="1">
      <c r="A23" s="25">
        <v>7</v>
      </c>
      <c r="B23" s="13" t="s">
        <v>48</v>
      </c>
      <c r="C23" s="23">
        <v>1962</v>
      </c>
      <c r="D23" s="23">
        <v>1962</v>
      </c>
      <c r="E23" s="23" t="s">
        <v>51</v>
      </c>
      <c r="F23" s="23">
        <v>2</v>
      </c>
      <c r="G23" s="23">
        <v>1</v>
      </c>
      <c r="H23" s="23">
        <v>235.6</v>
      </c>
      <c r="I23" s="23">
        <v>235.6</v>
      </c>
      <c r="J23" s="23">
        <v>26.5</v>
      </c>
      <c r="K23" s="23">
        <v>16</v>
      </c>
      <c r="L23" s="9">
        <v>1482623.4</v>
      </c>
      <c r="M23" s="23">
        <v>0</v>
      </c>
      <c r="N23" s="23">
        <v>0</v>
      </c>
      <c r="O23" s="23">
        <v>0</v>
      </c>
      <c r="P23" s="9">
        <v>1482623.4</v>
      </c>
      <c r="Q23" s="23">
        <v>6292.96</v>
      </c>
      <c r="R23" s="23">
        <v>8779</v>
      </c>
      <c r="S23" s="24">
        <v>43800</v>
      </c>
    </row>
    <row r="24" spans="1:19" s="8" customFormat="1" ht="21.75" customHeight="1">
      <c r="A24" s="25">
        <v>8</v>
      </c>
      <c r="B24" s="13" t="s">
        <v>60</v>
      </c>
      <c r="C24" s="23">
        <v>1985</v>
      </c>
      <c r="D24" s="23">
        <v>1985</v>
      </c>
      <c r="E24" s="23" t="s">
        <v>51</v>
      </c>
      <c r="F24" s="23">
        <v>2</v>
      </c>
      <c r="G24" s="23">
        <v>2</v>
      </c>
      <c r="H24" s="23">
        <v>851.8</v>
      </c>
      <c r="I24" s="23">
        <v>851.8</v>
      </c>
      <c r="J24" s="23">
        <v>745.9</v>
      </c>
      <c r="K24" s="23">
        <v>51</v>
      </c>
      <c r="L24" s="9">
        <v>2811072</v>
      </c>
      <c r="M24" s="23">
        <v>0</v>
      </c>
      <c r="N24" s="23"/>
      <c r="O24" s="23"/>
      <c r="P24" s="9">
        <v>2811072</v>
      </c>
      <c r="Q24" s="23">
        <v>3300</v>
      </c>
      <c r="R24" s="23">
        <v>8779</v>
      </c>
      <c r="S24" s="24">
        <v>43800</v>
      </c>
    </row>
    <row r="25" spans="1:19" s="16" customFormat="1" ht="24" customHeight="1">
      <c r="A25" s="89" t="s">
        <v>47</v>
      </c>
      <c r="B25" s="90"/>
      <c r="C25" s="34" t="s">
        <v>23</v>
      </c>
      <c r="D25" s="34" t="s">
        <v>23</v>
      </c>
      <c r="E25" s="34" t="s">
        <v>23</v>
      </c>
      <c r="F25" s="28" t="s">
        <v>23</v>
      </c>
      <c r="G25" s="28" t="s">
        <v>23</v>
      </c>
      <c r="H25" s="29">
        <f>H15+H18+H16+H23+H24+H19+H21+H22</f>
        <v>4930.88</v>
      </c>
      <c r="I25" s="29">
        <f>I15+I18+I16+I23+I24+I19+I21+I22</f>
        <v>4930.88</v>
      </c>
      <c r="J25" s="29">
        <f>J15+J18+J16+J23+J24+J19+J21+J22</f>
        <v>4263.7</v>
      </c>
      <c r="K25" s="29">
        <f>K15+K18+K16+K23+K24+K19+K21+K22</f>
        <v>281</v>
      </c>
      <c r="L25" s="29">
        <f>L15+L18+L16+L23+L24+L19+L21+L22</f>
        <v>12429115.2</v>
      </c>
      <c r="M25" s="35">
        <f>M15+M16</f>
        <v>0</v>
      </c>
      <c r="N25" s="35">
        <f>N15+N16</f>
        <v>0</v>
      </c>
      <c r="O25" s="35">
        <v>0</v>
      </c>
      <c r="P25" s="29">
        <f>P15+P18+P16+P23+P24+P19+P21+P22</f>
        <v>12429115.2</v>
      </c>
      <c r="Q25" s="29"/>
      <c r="R25" s="29"/>
      <c r="S25" s="34" t="s">
        <v>23</v>
      </c>
    </row>
    <row r="26" spans="1:19" ht="18.75">
      <c r="A26" s="5"/>
      <c r="B26" s="17"/>
      <c r="C26" s="5"/>
      <c r="D26" s="5"/>
      <c r="E26" s="5"/>
      <c r="F26" s="18"/>
      <c r="G26" s="18"/>
      <c r="H26" s="19"/>
      <c r="I26" s="19"/>
      <c r="J26" s="19"/>
      <c r="K26" s="18"/>
      <c r="L26" s="20"/>
      <c r="M26" s="19"/>
      <c r="N26" s="19"/>
      <c r="O26" s="19"/>
      <c r="P26" s="19"/>
      <c r="Q26" s="19"/>
      <c r="R26" s="19"/>
      <c r="S26" s="5"/>
    </row>
    <row r="27" ht="15">
      <c r="M27" s="3"/>
    </row>
    <row r="28" spans="7:16" s="2" customFormat="1" ht="38.25" customHeight="1">
      <c r="G28" s="87"/>
      <c r="H28" s="87"/>
      <c r="I28" s="87"/>
      <c r="J28" s="87"/>
      <c r="K28" s="87"/>
      <c r="L28" s="4"/>
      <c r="O28" s="88"/>
      <c r="P28" s="88"/>
    </row>
    <row r="33" spans="11:12" ht="15">
      <c r="K33" s="1"/>
      <c r="L33" s="1"/>
    </row>
  </sheetData>
  <sheetProtection/>
  <mergeCells count="25">
    <mergeCell ref="B9:B12"/>
    <mergeCell ref="G28:K28"/>
    <mergeCell ref="O28:P28"/>
    <mergeCell ref="A25:B25"/>
    <mergeCell ref="K9:K11"/>
    <mergeCell ref="L9:P9"/>
    <mergeCell ref="L10:L11"/>
    <mergeCell ref="F9:F12"/>
    <mergeCell ref="G9:G12"/>
    <mergeCell ref="P2:S2"/>
    <mergeCell ref="O4:S4"/>
    <mergeCell ref="I10:I11"/>
    <mergeCell ref="J10:J11"/>
    <mergeCell ref="C9:D9"/>
    <mergeCell ref="C10:C12"/>
    <mergeCell ref="D10:D12"/>
    <mergeCell ref="A8:T8"/>
    <mergeCell ref="S9:S12"/>
    <mergeCell ref="A9:A12"/>
    <mergeCell ref="Q9:Q11"/>
    <mergeCell ref="R9:R11"/>
    <mergeCell ref="H9:H11"/>
    <mergeCell ref="M10:P10"/>
    <mergeCell ref="E9:E12"/>
    <mergeCell ref="I9:J9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zoomScale="79" zoomScaleNormal="79" zoomScalePageLayoutView="0" workbookViewId="0" topLeftCell="E1">
      <selection activeCell="M1" sqref="L1:S3"/>
    </sheetView>
  </sheetViews>
  <sheetFormatPr defaultColWidth="9.140625" defaultRowHeight="15"/>
  <cols>
    <col min="1" max="1" width="4.140625" style="0" customWidth="1"/>
    <col min="2" max="2" width="22.00390625" style="0" customWidth="1"/>
    <col min="3" max="3" width="29.7109375" style="0" customWidth="1"/>
    <col min="4" max="4" width="18.140625" style="0" customWidth="1"/>
    <col min="5" max="5" width="7.00390625" style="0" customWidth="1"/>
    <col min="6" max="6" width="10.421875" style="0" customWidth="1"/>
    <col min="7" max="7" width="11.140625" style="0" customWidth="1"/>
    <col min="8" max="8" width="14.57421875" style="0" customWidth="1"/>
    <col min="9" max="9" width="7.8515625" style="0" customWidth="1"/>
    <col min="10" max="10" width="11.7109375" style="0" customWidth="1"/>
    <col min="11" max="11" width="10.7109375" style="0" customWidth="1"/>
    <col min="12" max="12" width="16.28125" style="0" customWidth="1"/>
    <col min="13" max="13" width="7.7109375" style="0" customWidth="1"/>
    <col min="14" max="14" width="6.57421875" style="0" customWidth="1"/>
    <col min="15" max="15" width="9.7109375" style="0" customWidth="1"/>
    <col min="16" max="16" width="11.00390625" style="0" customWidth="1"/>
    <col min="17" max="17" width="8.7109375" style="0" customWidth="1"/>
    <col min="18" max="18" width="8.28125" style="0" customWidth="1"/>
  </cols>
  <sheetData>
    <row r="1" spans="15:19" s="14" customFormat="1" ht="15">
      <c r="O1" s="71" t="s">
        <v>81</v>
      </c>
      <c r="P1" s="71"/>
      <c r="Q1" s="36"/>
      <c r="R1" s="36"/>
      <c r="S1" s="36"/>
    </row>
    <row r="2" spans="12:19" s="14" customFormat="1" ht="18.75" customHeight="1">
      <c r="L2" s="99" t="s">
        <v>52</v>
      </c>
      <c r="M2" s="99"/>
      <c r="N2" s="99"/>
      <c r="O2" s="99"/>
      <c r="P2" s="99"/>
      <c r="Q2" s="99"/>
      <c r="R2" s="99"/>
      <c r="S2" s="99"/>
    </row>
    <row r="3" spans="15:19" s="37" customFormat="1" ht="28.5" customHeight="1">
      <c r="O3" s="98" t="s">
        <v>84</v>
      </c>
      <c r="P3" s="98"/>
      <c r="Q3" s="98"/>
      <c r="R3" s="98"/>
      <c r="S3" s="98"/>
    </row>
    <row r="4" spans="1:20" s="7" customFormat="1" ht="58.5" customHeight="1">
      <c r="A4" s="100" t="s">
        <v>75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38"/>
      <c r="T4" s="38"/>
    </row>
    <row r="5" spans="1:18" s="7" customFormat="1" ht="33" customHeight="1">
      <c r="A5" s="101" t="s">
        <v>0</v>
      </c>
      <c r="B5" s="101" t="s">
        <v>1</v>
      </c>
      <c r="C5" s="104" t="s">
        <v>28</v>
      </c>
      <c r="D5" s="94" t="s">
        <v>29</v>
      </c>
      <c r="E5" s="106"/>
      <c r="F5" s="106"/>
      <c r="G5" s="106"/>
      <c r="H5" s="106"/>
      <c r="I5" s="106"/>
      <c r="J5" s="106"/>
      <c r="K5" s="106"/>
      <c r="L5" s="106"/>
      <c r="M5" s="106"/>
      <c r="N5" s="95"/>
      <c r="O5" s="94" t="s">
        <v>30</v>
      </c>
      <c r="P5" s="106"/>
      <c r="Q5" s="106"/>
      <c r="R5" s="95"/>
    </row>
    <row r="6" spans="1:18" s="7" customFormat="1" ht="148.5" customHeight="1">
      <c r="A6" s="102"/>
      <c r="B6" s="102"/>
      <c r="C6" s="105"/>
      <c r="D6" s="10" t="s">
        <v>31</v>
      </c>
      <c r="E6" s="94" t="s">
        <v>32</v>
      </c>
      <c r="F6" s="95"/>
      <c r="G6" s="94" t="s">
        <v>33</v>
      </c>
      <c r="H6" s="95"/>
      <c r="I6" s="94" t="s">
        <v>34</v>
      </c>
      <c r="J6" s="95"/>
      <c r="K6" s="94" t="s">
        <v>35</v>
      </c>
      <c r="L6" s="95"/>
      <c r="M6" s="94" t="s">
        <v>36</v>
      </c>
      <c r="N6" s="95"/>
      <c r="O6" s="10" t="s">
        <v>37</v>
      </c>
      <c r="P6" s="10" t="s">
        <v>38</v>
      </c>
      <c r="Q6" s="10" t="s">
        <v>39</v>
      </c>
      <c r="R6" s="10" t="s">
        <v>40</v>
      </c>
    </row>
    <row r="7" spans="1:18" s="7" customFormat="1" ht="32.25" customHeight="1">
      <c r="A7" s="103"/>
      <c r="B7" s="103"/>
      <c r="C7" s="11" t="s">
        <v>15</v>
      </c>
      <c r="D7" s="11" t="s">
        <v>15</v>
      </c>
      <c r="E7" s="11" t="s">
        <v>41</v>
      </c>
      <c r="F7" s="11" t="s">
        <v>15</v>
      </c>
      <c r="G7" s="11" t="s">
        <v>42</v>
      </c>
      <c r="H7" s="11" t="s">
        <v>15</v>
      </c>
      <c r="I7" s="11" t="s">
        <v>42</v>
      </c>
      <c r="J7" s="11" t="s">
        <v>15</v>
      </c>
      <c r="K7" s="11" t="s">
        <v>42</v>
      </c>
      <c r="L7" s="11" t="s">
        <v>15</v>
      </c>
      <c r="M7" s="11" t="s">
        <v>43</v>
      </c>
      <c r="N7" s="11" t="s">
        <v>15</v>
      </c>
      <c r="O7" s="11" t="s">
        <v>15</v>
      </c>
      <c r="P7" s="11" t="s">
        <v>15</v>
      </c>
      <c r="Q7" s="11" t="s">
        <v>15</v>
      </c>
      <c r="R7" s="11" t="s">
        <v>15</v>
      </c>
    </row>
    <row r="8" spans="1:18" s="7" customFormat="1" ht="15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</row>
    <row r="9" spans="1:18" s="7" customFormat="1" ht="15.75">
      <c r="A9" s="12"/>
      <c r="B9" s="55" t="s">
        <v>56</v>
      </c>
      <c r="C9" s="9"/>
      <c r="D9" s="9"/>
      <c r="E9" s="12"/>
      <c r="F9" s="12"/>
      <c r="G9" s="12"/>
      <c r="H9" s="9"/>
      <c r="I9" s="12"/>
      <c r="J9" s="12"/>
      <c r="K9" s="12"/>
      <c r="L9" s="9"/>
      <c r="M9" s="12"/>
      <c r="N9" s="12"/>
      <c r="O9" s="12"/>
      <c r="P9" s="12"/>
      <c r="Q9" s="12"/>
      <c r="R9" s="12"/>
    </row>
    <row r="10" spans="1:18" s="7" customFormat="1" ht="31.5">
      <c r="A10" s="12">
        <v>1</v>
      </c>
      <c r="B10" s="13" t="s">
        <v>54</v>
      </c>
      <c r="C10" s="9">
        <f>H10+L10+D10</f>
        <v>2336048.3</v>
      </c>
      <c r="D10" s="12">
        <v>200</v>
      </c>
      <c r="E10" s="12" t="s">
        <v>44</v>
      </c>
      <c r="F10" s="12" t="s">
        <v>44</v>
      </c>
      <c r="G10" s="12">
        <v>870</v>
      </c>
      <c r="H10" s="12">
        <v>1651487.7</v>
      </c>
      <c r="I10" s="12" t="s">
        <v>44</v>
      </c>
      <c r="J10" s="12" t="s">
        <v>44</v>
      </c>
      <c r="K10" s="12">
        <v>510</v>
      </c>
      <c r="L10" s="12">
        <v>684360.6</v>
      </c>
      <c r="M10" s="12"/>
      <c r="N10" s="12"/>
      <c r="O10" s="12"/>
      <c r="P10" s="12"/>
      <c r="Q10" s="12"/>
      <c r="R10" s="12"/>
    </row>
    <row r="11" spans="1:18" s="7" customFormat="1" ht="31.5">
      <c r="A11" s="12">
        <v>2</v>
      </c>
      <c r="B11" s="13" t="s">
        <v>59</v>
      </c>
      <c r="C11" s="9">
        <f>H11+L11+D11</f>
        <v>1361818</v>
      </c>
      <c r="D11" s="12">
        <v>0</v>
      </c>
      <c r="E11" s="56" t="s">
        <v>44</v>
      </c>
      <c r="F11" s="12" t="s">
        <v>44</v>
      </c>
      <c r="G11" s="12">
        <v>480</v>
      </c>
      <c r="H11" s="12">
        <v>1361818</v>
      </c>
      <c r="I11" s="12" t="s">
        <v>44</v>
      </c>
      <c r="J11" s="12" t="s">
        <v>44</v>
      </c>
      <c r="K11" s="12" t="s">
        <v>44</v>
      </c>
      <c r="L11" s="12">
        <v>0</v>
      </c>
      <c r="M11" s="12"/>
      <c r="N11" s="12"/>
      <c r="O11" s="12"/>
      <c r="P11" s="12"/>
      <c r="Q11" s="12"/>
      <c r="R11" s="12"/>
    </row>
    <row r="12" spans="1:18" s="7" customFormat="1" ht="15.75">
      <c r="A12" s="12"/>
      <c r="B12" s="13" t="s">
        <v>73</v>
      </c>
      <c r="C12" s="9">
        <f>SUM(C10:C11)</f>
        <v>3697866.3</v>
      </c>
      <c r="D12" s="9">
        <f aca="true" t="shared" si="0" ref="D12:L12">SUM(D10:D11)</f>
        <v>200</v>
      </c>
      <c r="E12" s="9">
        <f t="shared" si="0"/>
        <v>0</v>
      </c>
      <c r="F12" s="9">
        <f t="shared" si="0"/>
        <v>0</v>
      </c>
      <c r="G12" s="9">
        <f t="shared" si="0"/>
        <v>1350</v>
      </c>
      <c r="H12" s="9">
        <f t="shared" si="0"/>
        <v>3013305.7</v>
      </c>
      <c r="I12" s="9">
        <f t="shared" si="0"/>
        <v>0</v>
      </c>
      <c r="J12" s="9">
        <f t="shared" si="0"/>
        <v>0</v>
      </c>
      <c r="K12" s="9">
        <f t="shared" si="0"/>
        <v>510</v>
      </c>
      <c r="L12" s="9">
        <f t="shared" si="0"/>
        <v>684360.6</v>
      </c>
      <c r="M12" s="12"/>
      <c r="N12" s="12"/>
      <c r="O12" s="12"/>
      <c r="P12" s="12"/>
      <c r="Q12" s="12"/>
      <c r="R12" s="12"/>
    </row>
    <row r="13" spans="1:18" s="7" customFormat="1" ht="27.75" customHeight="1">
      <c r="A13" s="12"/>
      <c r="B13" s="55" t="s">
        <v>57</v>
      </c>
      <c r="C13" s="9"/>
      <c r="D13" s="9"/>
      <c r="E13" s="12"/>
      <c r="F13" s="12"/>
      <c r="G13" s="12"/>
      <c r="H13" s="9"/>
      <c r="I13" s="12"/>
      <c r="J13" s="12"/>
      <c r="K13" s="12"/>
      <c r="L13" s="9"/>
      <c r="M13" s="12"/>
      <c r="N13" s="12"/>
      <c r="O13" s="12"/>
      <c r="P13" s="12"/>
      <c r="Q13" s="12"/>
      <c r="R13" s="12"/>
    </row>
    <row r="14" spans="1:18" s="7" customFormat="1" ht="33.75" customHeight="1">
      <c r="A14" s="12">
        <v>3</v>
      </c>
      <c r="B14" s="13" t="s">
        <v>50</v>
      </c>
      <c r="C14" s="9">
        <f>H14+L14+D14</f>
        <v>2362627.5</v>
      </c>
      <c r="D14" s="12">
        <v>200000</v>
      </c>
      <c r="E14" s="12" t="s">
        <v>44</v>
      </c>
      <c r="F14" s="12" t="s">
        <v>44</v>
      </c>
      <c r="G14" s="12">
        <v>780</v>
      </c>
      <c r="H14" s="12">
        <v>1751487.7</v>
      </c>
      <c r="I14" s="12" t="s">
        <v>44</v>
      </c>
      <c r="J14" s="12" t="s">
        <v>44</v>
      </c>
      <c r="K14" s="12">
        <v>490</v>
      </c>
      <c r="L14" s="12">
        <v>411139.8</v>
      </c>
      <c r="M14" s="12" t="s">
        <v>44</v>
      </c>
      <c r="N14" s="12" t="s">
        <v>44</v>
      </c>
      <c r="O14" s="12" t="s">
        <v>44</v>
      </c>
      <c r="P14" s="12" t="s">
        <v>44</v>
      </c>
      <c r="Q14" s="12" t="s">
        <v>44</v>
      </c>
      <c r="R14" s="12" t="s">
        <v>44</v>
      </c>
    </row>
    <row r="15" spans="1:18" s="7" customFormat="1" ht="33.75" customHeight="1">
      <c r="A15" s="12">
        <v>4</v>
      </c>
      <c r="B15" s="13" t="s">
        <v>61</v>
      </c>
      <c r="C15" s="9">
        <f>H15+L15+D15</f>
        <v>1574377</v>
      </c>
      <c r="D15" s="12">
        <v>200000</v>
      </c>
      <c r="E15" s="12"/>
      <c r="F15" s="12"/>
      <c r="G15" s="12">
        <v>615</v>
      </c>
      <c r="H15" s="12">
        <v>992640</v>
      </c>
      <c r="I15" s="12"/>
      <c r="J15" s="12"/>
      <c r="K15" s="12">
        <v>450</v>
      </c>
      <c r="L15" s="12">
        <v>381737</v>
      </c>
      <c r="M15" s="12"/>
      <c r="N15" s="12"/>
      <c r="O15" s="12"/>
      <c r="P15" s="12"/>
      <c r="Q15" s="12"/>
      <c r="R15" s="12"/>
    </row>
    <row r="16" spans="1:18" s="7" customFormat="1" ht="21.75" customHeight="1">
      <c r="A16" s="12"/>
      <c r="B16" s="13" t="s">
        <v>73</v>
      </c>
      <c r="C16" s="9">
        <f>SUM(C14:C15)</f>
        <v>3937004.5</v>
      </c>
      <c r="D16" s="9">
        <f aca="true" t="shared" si="1" ref="D16:L16">SUM(D14:D15)</f>
        <v>400000</v>
      </c>
      <c r="E16" s="9">
        <f t="shared" si="1"/>
        <v>0</v>
      </c>
      <c r="F16" s="9">
        <f t="shared" si="1"/>
        <v>0</v>
      </c>
      <c r="G16" s="9">
        <f t="shared" si="1"/>
        <v>1395</v>
      </c>
      <c r="H16" s="9">
        <f t="shared" si="1"/>
        <v>2744127.7</v>
      </c>
      <c r="I16" s="9">
        <f t="shared" si="1"/>
        <v>0</v>
      </c>
      <c r="J16" s="9">
        <f t="shared" si="1"/>
        <v>0</v>
      </c>
      <c r="K16" s="9">
        <f t="shared" si="1"/>
        <v>940</v>
      </c>
      <c r="L16" s="9">
        <f t="shared" si="1"/>
        <v>792876.8</v>
      </c>
      <c r="M16" s="12"/>
      <c r="N16" s="12"/>
      <c r="O16" s="12"/>
      <c r="P16" s="12"/>
      <c r="Q16" s="12"/>
      <c r="R16" s="12"/>
    </row>
    <row r="17" spans="1:18" s="7" customFormat="1" ht="19.5" customHeight="1">
      <c r="A17" s="12"/>
      <c r="B17" s="54" t="s">
        <v>58</v>
      </c>
      <c r="C17" s="9"/>
      <c r="D17" s="9"/>
      <c r="E17" s="12"/>
      <c r="F17" s="12"/>
      <c r="G17" s="9"/>
      <c r="H17" s="9"/>
      <c r="I17" s="12"/>
      <c r="J17" s="12"/>
      <c r="K17" s="9"/>
      <c r="L17" s="9"/>
      <c r="M17" s="12"/>
      <c r="N17" s="12"/>
      <c r="O17" s="12"/>
      <c r="P17" s="12"/>
      <c r="Q17" s="12"/>
      <c r="R17" s="12"/>
    </row>
    <row r="18" spans="1:18" s="7" customFormat="1" ht="34.5" customHeight="1">
      <c r="A18" s="12">
        <v>5</v>
      </c>
      <c r="B18" s="13" t="s">
        <v>80</v>
      </c>
      <c r="C18" s="9">
        <v>90429</v>
      </c>
      <c r="D18" s="58" t="s">
        <v>44</v>
      </c>
      <c r="E18" s="12" t="s">
        <v>44</v>
      </c>
      <c r="F18" s="12" t="s">
        <v>44</v>
      </c>
      <c r="G18" s="58" t="s">
        <v>44</v>
      </c>
      <c r="H18" s="58" t="s">
        <v>44</v>
      </c>
      <c r="I18" s="12">
        <v>20</v>
      </c>
      <c r="J18" s="12">
        <v>90429</v>
      </c>
      <c r="K18" s="58" t="s">
        <v>44</v>
      </c>
      <c r="L18" s="58" t="s">
        <v>44</v>
      </c>
      <c r="M18" s="12" t="s">
        <v>44</v>
      </c>
      <c r="N18" s="12" t="s">
        <v>44</v>
      </c>
      <c r="O18" s="12" t="s">
        <v>44</v>
      </c>
      <c r="P18" s="12" t="s">
        <v>44</v>
      </c>
      <c r="Q18" s="12" t="s">
        <v>44</v>
      </c>
      <c r="R18" s="12" t="s">
        <v>44</v>
      </c>
    </row>
    <row r="19" spans="1:18" s="7" customFormat="1" ht="33.75" customHeight="1">
      <c r="A19" s="12">
        <v>6</v>
      </c>
      <c r="B19" s="13" t="s">
        <v>78</v>
      </c>
      <c r="C19" s="9">
        <v>410120</v>
      </c>
      <c r="D19" s="58">
        <v>95854</v>
      </c>
      <c r="E19" s="12" t="s">
        <v>44</v>
      </c>
      <c r="F19" s="12" t="s">
        <v>44</v>
      </c>
      <c r="G19" s="58" t="s">
        <v>44</v>
      </c>
      <c r="H19" s="58" t="s">
        <v>44</v>
      </c>
      <c r="I19" s="12" t="s">
        <v>44</v>
      </c>
      <c r="J19" s="12" t="s">
        <v>44</v>
      </c>
      <c r="K19" s="58">
        <v>421.5</v>
      </c>
      <c r="L19" s="58">
        <v>314266</v>
      </c>
      <c r="M19" s="12" t="s">
        <v>44</v>
      </c>
      <c r="N19" s="12" t="s">
        <v>44</v>
      </c>
      <c r="O19" s="12" t="s">
        <v>44</v>
      </c>
      <c r="P19" s="12" t="s">
        <v>44</v>
      </c>
      <c r="Q19" s="12" t="s">
        <v>44</v>
      </c>
      <c r="R19" s="12" t="s">
        <v>44</v>
      </c>
    </row>
    <row r="20" spans="1:18" s="7" customFormat="1" ht="33.75" customHeight="1">
      <c r="A20" s="12">
        <v>7</v>
      </c>
      <c r="B20" s="13" t="s">
        <v>48</v>
      </c>
      <c r="C20" s="9">
        <f>H20+L20+D20</f>
        <v>1402623.4</v>
      </c>
      <c r="D20" s="12">
        <v>100000</v>
      </c>
      <c r="E20" s="12" t="s">
        <v>44</v>
      </c>
      <c r="F20" s="12" t="s">
        <v>44</v>
      </c>
      <c r="G20" s="12">
        <v>275</v>
      </c>
      <c r="H20" s="12">
        <v>922880.5</v>
      </c>
      <c r="I20" s="12" t="s">
        <v>44</v>
      </c>
      <c r="J20" s="12" t="s">
        <v>44</v>
      </c>
      <c r="K20" s="12">
        <v>258</v>
      </c>
      <c r="L20" s="12">
        <v>379742.9</v>
      </c>
      <c r="M20" s="12" t="s">
        <v>44</v>
      </c>
      <c r="N20" s="12"/>
      <c r="O20" s="12" t="s">
        <v>44</v>
      </c>
      <c r="P20" s="12" t="s">
        <v>44</v>
      </c>
      <c r="Q20" s="12" t="s">
        <v>44</v>
      </c>
      <c r="R20" s="12" t="s">
        <v>44</v>
      </c>
    </row>
    <row r="21" spans="1:18" s="7" customFormat="1" ht="33.75" customHeight="1">
      <c r="A21" s="12">
        <v>8</v>
      </c>
      <c r="B21" s="13" t="s">
        <v>60</v>
      </c>
      <c r="C21" s="9">
        <f>H21+L21+D21</f>
        <v>2811072</v>
      </c>
      <c r="D21" s="12">
        <v>300000</v>
      </c>
      <c r="E21" s="12">
        <v>0</v>
      </c>
      <c r="F21" s="12">
        <v>0</v>
      </c>
      <c r="G21" s="12">
        <v>825</v>
      </c>
      <c r="H21" s="12">
        <v>1913226</v>
      </c>
      <c r="I21" s="12">
        <v>0</v>
      </c>
      <c r="J21" s="12">
        <v>0</v>
      </c>
      <c r="K21" s="12">
        <v>570</v>
      </c>
      <c r="L21" s="12">
        <v>597846</v>
      </c>
      <c r="M21" s="12"/>
      <c r="N21" s="12"/>
      <c r="O21" s="12"/>
      <c r="P21" s="12"/>
      <c r="Q21" s="12"/>
      <c r="R21" s="12"/>
    </row>
    <row r="22" spans="1:18" s="7" customFormat="1" ht="24.75" customHeight="1">
      <c r="A22" s="11"/>
      <c r="B22" s="53" t="s">
        <v>73</v>
      </c>
      <c r="C22" s="9">
        <f>SUM(C18:C21)</f>
        <v>4714244.4</v>
      </c>
      <c r="D22" s="9">
        <f>SUM(D18:D21)</f>
        <v>495854</v>
      </c>
      <c r="E22" s="9">
        <f>SUM(E20:E21)</f>
        <v>0</v>
      </c>
      <c r="F22" s="9">
        <f>SUM(F20:F21)</f>
        <v>0</v>
      </c>
      <c r="G22" s="9">
        <f aca="true" t="shared" si="2" ref="G22:L22">SUM(G18:G21)</f>
        <v>1100</v>
      </c>
      <c r="H22" s="9">
        <f t="shared" si="2"/>
        <v>2836106.5</v>
      </c>
      <c r="I22" s="9">
        <f t="shared" si="2"/>
        <v>20</v>
      </c>
      <c r="J22" s="9">
        <f t="shared" si="2"/>
        <v>90429</v>
      </c>
      <c r="K22" s="9">
        <f t="shared" si="2"/>
        <v>1249.5</v>
      </c>
      <c r="L22" s="9">
        <f t="shared" si="2"/>
        <v>1291854.9</v>
      </c>
      <c r="M22" s="12"/>
      <c r="N22" s="12"/>
      <c r="O22" s="12"/>
      <c r="P22" s="12"/>
      <c r="Q22" s="12"/>
      <c r="R22" s="12"/>
    </row>
    <row r="23" spans="1:18" s="16" customFormat="1" ht="36.75" customHeight="1">
      <c r="A23" s="96" t="s">
        <v>45</v>
      </c>
      <c r="B23" s="97"/>
      <c r="C23" s="27">
        <f>SUM(C12,C16,C22)</f>
        <v>12349115.2</v>
      </c>
      <c r="D23" s="27">
        <f>SUM(D12,D16,D22)</f>
        <v>896054</v>
      </c>
      <c r="E23" s="28">
        <v>0</v>
      </c>
      <c r="F23" s="27">
        <v>0</v>
      </c>
      <c r="G23" s="27">
        <f>SUM(G12,G16,G22)</f>
        <v>3845</v>
      </c>
      <c r="H23" s="27">
        <f>SUM(H12,H16,H22)</f>
        <v>8593539.9</v>
      </c>
      <c r="I23" s="27">
        <v>0</v>
      </c>
      <c r="J23" s="27">
        <v>0</v>
      </c>
      <c r="K23" s="27">
        <f>SUM(K12,K16,K22)</f>
        <v>2699.5</v>
      </c>
      <c r="L23" s="27">
        <f>SUM(L12,L16,L22)</f>
        <v>2769092.3</v>
      </c>
      <c r="M23" s="27" t="s">
        <v>44</v>
      </c>
      <c r="N23" s="27" t="s">
        <v>44</v>
      </c>
      <c r="O23" s="29" t="s">
        <v>44</v>
      </c>
      <c r="P23" s="29" t="s">
        <v>44</v>
      </c>
      <c r="Q23" s="29" t="s">
        <v>44</v>
      </c>
      <c r="R23" s="29" t="s">
        <v>44</v>
      </c>
    </row>
  </sheetData>
  <sheetProtection/>
  <mergeCells count="15">
    <mergeCell ref="L2:S2"/>
    <mergeCell ref="A4:R4"/>
    <mergeCell ref="O1:P1"/>
    <mergeCell ref="A5:A7"/>
    <mergeCell ref="B5:B7"/>
    <mergeCell ref="C5:C6"/>
    <mergeCell ref="D5:N5"/>
    <mergeCell ref="O5:R5"/>
    <mergeCell ref="E6:F6"/>
    <mergeCell ref="G6:H6"/>
    <mergeCell ref="I6:J6"/>
    <mergeCell ref="K6:L6"/>
    <mergeCell ref="A23:B23"/>
    <mergeCell ref="M6:N6"/>
    <mergeCell ref="O3:S3"/>
  </mergeCells>
  <printOptions/>
  <pageMargins left="0.3937007874015748" right="0.1968503937007874" top="0.5511811023622047" bottom="0.5511811023622047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H1" sqref="H1:N3"/>
    </sheetView>
  </sheetViews>
  <sheetFormatPr defaultColWidth="9.140625" defaultRowHeight="15"/>
  <cols>
    <col min="1" max="1" width="3.28125" style="0" customWidth="1"/>
    <col min="2" max="2" width="18.140625" style="0" customWidth="1"/>
    <col min="3" max="3" width="10.140625" style="0" customWidth="1"/>
    <col min="4" max="4" width="12.28125" style="0" customWidth="1"/>
    <col min="5" max="5" width="8.00390625" style="0" customWidth="1"/>
    <col min="6" max="6" width="8.57421875" style="0" customWidth="1"/>
    <col min="7" max="8" width="8.7109375" style="0" customWidth="1"/>
    <col min="9" max="9" width="7.28125" style="0" customWidth="1"/>
    <col min="10" max="10" width="7.421875" style="0" customWidth="1"/>
    <col min="11" max="11" width="7.7109375" style="0" customWidth="1"/>
    <col min="12" max="12" width="8.421875" style="0" customWidth="1"/>
    <col min="13" max="13" width="15.421875" style="0" customWidth="1"/>
    <col min="14" max="14" width="14.8515625" style="0" customWidth="1"/>
  </cols>
  <sheetData>
    <row r="1" spans="8:19" s="14" customFormat="1" ht="15">
      <c r="H1" s="116" t="s">
        <v>82</v>
      </c>
      <c r="I1" s="116"/>
      <c r="J1" s="116"/>
      <c r="K1" s="116"/>
      <c r="L1" s="116"/>
      <c r="M1" s="116"/>
      <c r="N1" s="116"/>
      <c r="O1" s="71"/>
      <c r="P1" s="71"/>
      <c r="Q1" s="36"/>
      <c r="R1" s="36"/>
      <c r="S1" s="36"/>
    </row>
    <row r="2" spans="7:19" s="14" customFormat="1" ht="22.5" customHeight="1">
      <c r="G2" s="1"/>
      <c r="H2" s="117" t="s">
        <v>52</v>
      </c>
      <c r="I2" s="117"/>
      <c r="J2" s="117"/>
      <c r="K2" s="117"/>
      <c r="L2" s="117"/>
      <c r="M2" s="117"/>
      <c r="N2" s="117"/>
      <c r="O2" s="61"/>
      <c r="P2" s="61"/>
      <c r="Q2" s="61"/>
      <c r="R2" s="61"/>
      <c r="S2" s="61"/>
    </row>
    <row r="3" spans="8:19" s="37" customFormat="1" ht="28.5" customHeight="1">
      <c r="H3" s="118" t="s">
        <v>83</v>
      </c>
      <c r="I3" s="118"/>
      <c r="J3" s="118"/>
      <c r="K3" s="118"/>
      <c r="L3" s="118"/>
      <c r="M3" s="118"/>
      <c r="N3" s="115"/>
      <c r="O3" s="98"/>
      <c r="P3" s="98"/>
      <c r="Q3" s="98"/>
      <c r="R3" s="98"/>
      <c r="S3" s="98"/>
    </row>
    <row r="4" spans="1:17" s="7" customFormat="1" ht="15.75">
      <c r="A4" s="107" t="s">
        <v>72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"/>
      <c r="P4" s="1"/>
      <c r="Q4" s="1"/>
    </row>
    <row r="5" spans="1:17" s="7" customFormat="1" ht="22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"/>
      <c r="P5" s="1"/>
      <c r="Q5" s="1"/>
    </row>
    <row r="6" s="14" customFormat="1" ht="31.5" customHeight="1"/>
    <row r="7" spans="1:15" s="14" customFormat="1" ht="82.5" customHeight="1">
      <c r="A7" s="108" t="s">
        <v>0</v>
      </c>
      <c r="B7" s="110" t="s">
        <v>62</v>
      </c>
      <c r="C7" s="113" t="s">
        <v>77</v>
      </c>
      <c r="D7" s="113" t="s">
        <v>76</v>
      </c>
      <c r="E7" s="108" t="s">
        <v>63</v>
      </c>
      <c r="F7" s="109"/>
      <c r="G7" s="109"/>
      <c r="H7" s="109"/>
      <c r="I7" s="109"/>
      <c r="J7" s="108" t="s">
        <v>14</v>
      </c>
      <c r="K7" s="109"/>
      <c r="L7" s="109"/>
      <c r="M7" s="109"/>
      <c r="N7" s="109"/>
      <c r="O7" s="43" t="s">
        <v>64</v>
      </c>
    </row>
    <row r="8" spans="1:14" s="14" customFormat="1" ht="29.25" customHeight="1">
      <c r="A8" s="109"/>
      <c r="B8" s="111"/>
      <c r="C8" s="114"/>
      <c r="D8" s="114"/>
      <c r="E8" s="60" t="s">
        <v>65</v>
      </c>
      <c r="F8" s="60" t="s">
        <v>66</v>
      </c>
      <c r="G8" s="60" t="s">
        <v>67</v>
      </c>
      <c r="H8" s="60" t="s">
        <v>68</v>
      </c>
      <c r="I8" s="60" t="s">
        <v>69</v>
      </c>
      <c r="J8" s="60" t="s">
        <v>65</v>
      </c>
      <c r="K8" s="60" t="s">
        <v>66</v>
      </c>
      <c r="L8" s="60" t="s">
        <v>67</v>
      </c>
      <c r="M8" s="60" t="s">
        <v>68</v>
      </c>
      <c r="N8" s="60" t="s">
        <v>69</v>
      </c>
    </row>
    <row r="9" spans="1:14" s="14" customFormat="1" ht="17.25" customHeight="1">
      <c r="A9" s="109"/>
      <c r="B9" s="112"/>
      <c r="C9" s="60" t="s">
        <v>42</v>
      </c>
      <c r="D9" s="60" t="s">
        <v>13</v>
      </c>
      <c r="E9" s="60" t="s">
        <v>41</v>
      </c>
      <c r="F9" s="60" t="s">
        <v>41</v>
      </c>
      <c r="G9" s="60" t="s">
        <v>41</v>
      </c>
      <c r="H9" s="60" t="s">
        <v>41</v>
      </c>
      <c r="I9" s="60" t="s">
        <v>41</v>
      </c>
      <c r="J9" s="60" t="s">
        <v>15</v>
      </c>
      <c r="K9" s="60" t="s">
        <v>15</v>
      </c>
      <c r="L9" s="60" t="s">
        <v>15</v>
      </c>
      <c r="M9" s="60" t="s">
        <v>15</v>
      </c>
      <c r="N9" s="60" t="s">
        <v>15</v>
      </c>
    </row>
    <row r="10" spans="1:14" s="14" customFormat="1" ht="15.7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  <c r="L10" s="44">
        <v>12</v>
      </c>
      <c r="M10" s="44">
        <v>13</v>
      </c>
      <c r="N10" s="44">
        <v>14</v>
      </c>
    </row>
    <row r="11" spans="1:14" s="14" customFormat="1" ht="15.75">
      <c r="A11" s="45"/>
      <c r="B11" s="46" t="s">
        <v>56</v>
      </c>
      <c r="C11" s="47"/>
      <c r="D11" s="48"/>
      <c r="E11" s="48"/>
      <c r="F11" s="48"/>
      <c r="G11" s="48"/>
      <c r="H11" s="48"/>
      <c r="I11" s="48"/>
      <c r="J11" s="47"/>
      <c r="K11" s="47"/>
      <c r="L11" s="47"/>
      <c r="M11" s="47"/>
      <c r="N11" s="47"/>
    </row>
    <row r="12" spans="1:14" s="14" customFormat="1" ht="47.25">
      <c r="A12" s="44">
        <v>1</v>
      </c>
      <c r="B12" s="51" t="s">
        <v>70</v>
      </c>
      <c r="C12" s="49">
        <v>1705.63</v>
      </c>
      <c r="D12" s="50">
        <v>93</v>
      </c>
      <c r="E12" s="50">
        <v>0</v>
      </c>
      <c r="F12" s="50">
        <v>0</v>
      </c>
      <c r="G12" s="50">
        <v>0</v>
      </c>
      <c r="H12" s="50">
        <v>2</v>
      </c>
      <c r="I12" s="50">
        <v>2</v>
      </c>
      <c r="J12" s="49">
        <v>0</v>
      </c>
      <c r="K12" s="49">
        <v>0</v>
      </c>
      <c r="L12" s="49">
        <v>0</v>
      </c>
      <c r="M12" s="9">
        <v>3697866.3</v>
      </c>
      <c r="N12" s="9">
        <v>3697866.3</v>
      </c>
    </row>
    <row r="13" spans="1:14" s="14" customFormat="1" ht="15.75">
      <c r="A13" s="44"/>
      <c r="B13" s="51" t="s">
        <v>71</v>
      </c>
      <c r="C13" s="49"/>
      <c r="D13" s="50"/>
      <c r="E13" s="50"/>
      <c r="F13" s="50"/>
      <c r="G13" s="50"/>
      <c r="H13" s="50"/>
      <c r="I13" s="50"/>
      <c r="J13" s="49"/>
      <c r="K13" s="49"/>
      <c r="L13" s="49"/>
      <c r="M13" s="49"/>
      <c r="N13" s="49"/>
    </row>
    <row r="14" spans="1:14" s="14" customFormat="1" ht="47.25">
      <c r="A14" s="44">
        <v>2</v>
      </c>
      <c r="B14" s="51" t="s">
        <v>70</v>
      </c>
      <c r="C14" s="49">
        <v>1135.95</v>
      </c>
      <c r="D14" s="50">
        <v>73</v>
      </c>
      <c r="E14" s="50"/>
      <c r="F14" s="50"/>
      <c r="G14" s="50"/>
      <c r="H14" s="50">
        <v>2</v>
      </c>
      <c r="I14" s="50">
        <v>2</v>
      </c>
      <c r="J14" s="49"/>
      <c r="K14" s="49"/>
      <c r="L14" s="49"/>
      <c r="M14" s="49">
        <v>3937004.5</v>
      </c>
      <c r="N14" s="49">
        <v>3937004.5</v>
      </c>
    </row>
    <row r="15" spans="1:14" s="14" customFormat="1" ht="15.75">
      <c r="A15" s="44"/>
      <c r="B15" s="52" t="s">
        <v>58</v>
      </c>
      <c r="C15" s="49"/>
      <c r="D15" s="50"/>
      <c r="E15" s="50"/>
      <c r="F15" s="50"/>
      <c r="G15" s="50"/>
      <c r="H15" s="50"/>
      <c r="I15" s="50"/>
      <c r="J15" s="49"/>
      <c r="K15" s="49"/>
      <c r="L15" s="49"/>
      <c r="M15" s="49"/>
      <c r="N15" s="49"/>
    </row>
    <row r="16" spans="1:14" s="14" customFormat="1" ht="45.75" customHeight="1">
      <c r="A16" s="44">
        <v>3</v>
      </c>
      <c r="B16" s="51" t="s">
        <v>70</v>
      </c>
      <c r="C16" s="49">
        <v>2089.3</v>
      </c>
      <c r="D16" s="50">
        <v>115</v>
      </c>
      <c r="E16" s="50">
        <v>0</v>
      </c>
      <c r="F16" s="50">
        <v>0</v>
      </c>
      <c r="G16" s="50">
        <v>0</v>
      </c>
      <c r="H16" s="50">
        <v>4</v>
      </c>
      <c r="I16" s="50">
        <v>4</v>
      </c>
      <c r="J16" s="49"/>
      <c r="K16" s="49"/>
      <c r="L16" s="49"/>
      <c r="M16" s="49">
        <v>4714244.4</v>
      </c>
      <c r="N16" s="49">
        <v>4714244.4</v>
      </c>
    </row>
    <row r="17" spans="1:14" s="14" customFormat="1" ht="15.75">
      <c r="A17" s="45"/>
      <c r="B17" s="46" t="s">
        <v>74</v>
      </c>
      <c r="C17" s="49">
        <v>4930.88</v>
      </c>
      <c r="D17" s="50">
        <v>281</v>
      </c>
      <c r="E17" s="50">
        <v>0</v>
      </c>
      <c r="F17" s="50">
        <v>0</v>
      </c>
      <c r="G17" s="50">
        <v>0</v>
      </c>
      <c r="H17" s="50">
        <v>8</v>
      </c>
      <c r="I17" s="50">
        <v>8</v>
      </c>
      <c r="J17" s="49">
        <v>0</v>
      </c>
      <c r="K17" s="49">
        <v>0</v>
      </c>
      <c r="L17" s="49">
        <v>0</v>
      </c>
      <c r="M17" s="49">
        <v>12349115.2</v>
      </c>
      <c r="N17" s="49">
        <v>12349115.2</v>
      </c>
    </row>
  </sheetData>
  <sheetProtection/>
  <mergeCells count="12">
    <mergeCell ref="A7:A9"/>
    <mergeCell ref="B7:B9"/>
    <mergeCell ref="C7:C8"/>
    <mergeCell ref="D7:D8"/>
    <mergeCell ref="E7:I7"/>
    <mergeCell ref="J7:N7"/>
    <mergeCell ref="H3:M3"/>
    <mergeCell ref="H2:N2"/>
    <mergeCell ref="H1:N1"/>
    <mergeCell ref="O1:P1"/>
    <mergeCell ref="O3:S3"/>
    <mergeCell ref="A4:N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постановлению от  13 августа 2018 года № 369</dc:title>
  <dc:subject/>
  <dc:creator>admin</dc:creator>
  <cp:keywords/>
  <dc:description/>
  <cp:lastModifiedBy>User</cp:lastModifiedBy>
  <cp:lastPrinted>2018-08-15T12:35:42Z</cp:lastPrinted>
  <dcterms:created xsi:type="dcterms:W3CDTF">2014-05-12T11:42:35Z</dcterms:created>
  <dcterms:modified xsi:type="dcterms:W3CDTF">2018-08-15T12:38:02Z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XXJ7TYMEEKJ2-1280-642</vt:lpwstr>
  </property>
  <property fmtid="{D5CDD505-2E9C-101B-9397-08002B2CF9AE}" pid="4" name="_dlc_DocIdItemGu">
    <vt:lpwstr>18106a4c-6600-4c0d-a968-631d8eded78e</vt:lpwstr>
  </property>
  <property fmtid="{D5CDD505-2E9C-101B-9397-08002B2CF9AE}" pid="5" name="_dlc_DocIdU">
    <vt:lpwstr>https://vip.gov.mari.ru/mturek/_layouts/DocIdRedir.aspx?ID=XXJ7TYMEEKJ2-1280-642, XXJ7TYMEEKJ2-1280-642</vt:lpwstr>
  </property>
  <property fmtid="{D5CDD505-2E9C-101B-9397-08002B2CF9AE}" pid="6" name="пап">
    <vt:lpwstr>2018 год</vt:lpwstr>
  </property>
  <property fmtid="{D5CDD505-2E9C-101B-9397-08002B2CF9AE}" pid="7" name="Описан">
    <vt:lpwstr>О внесении изменений в краткосрочный план
проведения капитального ремонта общего имущества
многоквартирных домов на 2017-2019 годы 
</vt:lpwstr>
  </property>
</Properties>
</file>